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12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F86" i="1" s="1"/>
  <c r="M86" i="1"/>
  <c r="L86" i="1"/>
  <c r="K86" i="1"/>
  <c r="J86" i="1"/>
  <c r="I86" i="1"/>
  <c r="E86" i="1"/>
  <c r="F85" i="1"/>
  <c r="F84" i="1"/>
  <c r="F83" i="1"/>
  <c r="F82" i="1"/>
  <c r="F81" i="1"/>
  <c r="F80" i="1"/>
  <c r="F79" i="1"/>
  <c r="J77" i="1"/>
  <c r="J66" i="1" s="1"/>
  <c r="F78" i="1"/>
  <c r="F77" i="1" s="1"/>
  <c r="E77" i="1"/>
  <c r="M77" i="1"/>
  <c r="L77" i="1"/>
  <c r="K77" i="1"/>
  <c r="I77" i="1"/>
  <c r="H77" i="1"/>
  <c r="G77" i="1"/>
  <c r="F76" i="1"/>
  <c r="F75" i="1"/>
  <c r="F74" i="1"/>
  <c r="F73" i="1"/>
  <c r="F72" i="1"/>
  <c r="F71" i="1"/>
  <c r="F70" i="1"/>
  <c r="I68" i="1"/>
  <c r="I66" i="1" s="1"/>
  <c r="H68" i="1"/>
  <c r="H66" i="1" s="1"/>
  <c r="F69" i="1"/>
  <c r="F68" i="1" s="1"/>
  <c r="M68" i="1"/>
  <c r="L68" i="1"/>
  <c r="L66" i="1" s="1"/>
  <c r="K68" i="1"/>
  <c r="K66" i="1" s="1"/>
  <c r="J68" i="1"/>
  <c r="G68" i="1"/>
  <c r="E68" i="1"/>
  <c r="F67" i="1"/>
  <c r="M66" i="1"/>
  <c r="F63" i="1"/>
  <c r="J56" i="1"/>
  <c r="F62" i="1"/>
  <c r="F61" i="1"/>
  <c r="F60" i="1"/>
  <c r="F59" i="1"/>
  <c r="F58" i="1"/>
  <c r="F57" i="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J25" i="1"/>
  <c r="J22" i="1" s="1"/>
  <c r="J64" i="1" s="1"/>
  <c r="E25" i="1"/>
  <c r="F24" i="1"/>
  <c r="F23" i="1"/>
  <c r="E22" i="1"/>
  <c r="E64" i="1" s="1"/>
  <c r="M22" i="1"/>
  <c r="M64" i="1" s="1"/>
  <c r="M65" i="1" s="1"/>
  <c r="F39" i="1" l="1"/>
  <c r="F38" i="1" s="1"/>
  <c r="F25" i="1"/>
  <c r="F22" i="1" s="1"/>
  <c r="F64" i="1" s="1"/>
  <c r="J105" i="1"/>
  <c r="J65" i="1"/>
  <c r="H105" i="1"/>
  <c r="H65" i="1"/>
  <c r="F56" i="1"/>
  <c r="E66" i="1"/>
  <c r="E105" i="1" s="1"/>
  <c r="K65" i="1"/>
  <c r="I105" i="1"/>
  <c r="I65" i="1"/>
  <c r="F66" i="1"/>
  <c r="G25" i="1"/>
  <c r="G22" i="1" s="1"/>
  <c r="G64" i="1" s="1"/>
  <c r="G86" i="1"/>
  <c r="G66" i="1" s="1"/>
  <c r="F105" i="1" l="1"/>
  <c r="F65" i="1"/>
  <c r="G105" i="1"/>
  <c r="G6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<sst xmlns="http://schemas.openxmlformats.org/spreadsheetml/2006/main" count="253" uniqueCount="181">
  <si>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</si>
  <si>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</si>
  <si>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</si>
  <si>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</si>
  <si>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</si>
  <si>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</si>
  <si>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</si>
  <si>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</si>
  <si>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</si>
  <si>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</si>
  <si>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</si>
  <si>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</si>
  <si>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</si>
  <si>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</si>
  <si>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</si>
  <si>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</si>
  <si>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</si>
  <si>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</si>
  <si>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</si>
  <si>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</si>
  <si>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</si>
  <si>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</si>
  <si>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</si>
  <si>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</si>
  <si>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</si>
  <si>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</si>
  <si>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</si>
  <si>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</si>
  <si>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</si>
  <si>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</si>
  <si>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</si>
  <si>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</si>
  <si>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</si>
  <si>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</si>
  <si>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</si>
  <si>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</si>
  <si>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</si>
  <si>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</si>
  <si>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</si>
  <si>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</si>
  <si>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</si>
  <si>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</si>
  <si>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</si>
  <si>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</si>
  <si>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</si>
  <si>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</si>
  <si>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</si>
  <si>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</si>
  <si>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</si>
  <si>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</si>
  <si>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</si>
  <si>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</si>
  <si>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</si>
  <si>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</si>
  <si>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</si>
  <si>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</si>
  <si>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</si>
  <si>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</si>
  <si>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</si>
  <si>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</si>
  <si>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</si>
  <si>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</si>
  <si>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</si>
  <si>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</si>
  <si>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</si>
  <si>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</si>
  <si>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</si>
  <si>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</si>
  <si>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</si>
  <si>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</si>
  <si>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</si>
  <si>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</si>
  <si>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</si>
  <si>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</si>
  <si>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</si>
  <si>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</si>
  <si>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</si>
  <si>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</si>
  <si>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</si>
  <si>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</si>
  <si>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</si>
  <si>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</si>
  <si>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</si>
  <si>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</si>
  <si>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</si>
  <si>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</si>
  <si>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</si>
  <si>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</si>
  <si>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</si>
  <si>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</si>
  <si>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</si>
  <si>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</si>
  <si>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</si>
  <si>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</si>
  <si>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</si>
  <si>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</si>
  <si>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</si>
  <si>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</si>
  <si>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</si>
  <si>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</si>
  <si>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</si>
  <si>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</si>
  <si>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</si>
  <si>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</si>
  <si>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</si>
  <si>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</si>
  <si>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</si>
  <si>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</si>
  <si>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</si>
  <si>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</si>
  <si>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</si>
  <si>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</si>
  <si>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</si>
  <si>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</si>
  <si>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</si>
  <si>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</si>
  <si>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</si>
  <si>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</si>
  <si>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</si>
  <si>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</si>
  <si>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</si>
  <si>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</si>
  <si>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</si>
  <si>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</si>
  <si>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</si>
  <si>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</si>
  <si>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</si>
  <si>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</si>
  <si>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</si>
  <si>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</si>
  <si>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</si>
  <si>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</si>
  <si>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</si>
  <si>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</si>
  <si>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</si>
  <si>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</si>
  <si>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</si>
  <si>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</si>
  <si>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</si>
  <si>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</si>
  <si>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</si>
  <si>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</si>
  <si>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</si>
  <si>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</si>
  <si>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</si>
  <si>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</si>
  <si>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</si>
  <si>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</si>
  <si>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</si>
  <si>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</si>
  <si>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</si>
  <si>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</si>
  <si>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</si>
  <si>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</si>
  <si>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</si>
  <si>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</si>
  <si>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</si>
  <si>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</si>
  <si>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</si>
  <si>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</si>
  <si>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</si>
  <si>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</si>
  <si>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</si>
  <si>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</si>
  <si>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</si>
  <si>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</si>
  <si>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</si>
  <si>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</si>
  <si>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</si>
  <si>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</si>
  <si>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</si>
  <si>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</si>
  <si>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</si>
  <si>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</si>
  <si>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</si>
  <si>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Годишен         уточнен план                           2024 г.</t>
  </si>
  <si>
    <t>ОТЧЕТ               2024 г.</t>
  </si>
  <si>
    <t>9817</t>
  </si>
  <si>
    <t>m.boeva@minfin.bg</t>
  </si>
  <si>
    <t>Марина Антонова</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</si>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</sst>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12" sqref="B12"/>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173</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175</v>
      </c>
      <c r="F17" s="454"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37781108</v>
      </c>
      <c r="G22" s="103">
        <f t="shared" si="0"/>
        <v>37781108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37781108</v>
      </c>
      <c r="G37" s="200">
        <v>37781108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18108502</v>
      </c>
      <c r="G38" s="210">
        <f t="shared" si="3"/>
        <v>18108502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18108502</v>
      </c>
      <c r="G48" s="163">
        <v>18108502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-43393089</v>
      </c>
      <c r="G56" s="294">
        <f t="shared" si="5"/>
        <v>-43393089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5978910</v>
      </c>
      <c r="G57" s="300">
        <v>5978910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-49371999</v>
      </c>
      <c r="G58" s="305">
        <v>-49371999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-23720483</v>
      </c>
      <c r="G64" s="337">
        <f t="shared" si="6"/>
        <v>-23720483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23720483</v>
      </c>
      <c r="G66" s="349">
        <f t="shared" ref="G66:L66" si="8">SUM(+G68+G76+G77+G84+G85+G86+G89+G90+G91+G92+G93+G94+G95)</f>
        <v>23720483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-44405414</v>
      </c>
      <c r="G94" s="169">
        <v>-44405414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43">
        <f>+IF(+SUM(E$65:J$65)=0,0,"Контрола: дефицит/излишък = финансиране с обратен знак (V. + VІ. = 0)")</f>
        <v>0</v>
      </c>
      <c r="C105" s="444"/>
      <c r="D105" s="444"/>
      <c r="E105" s="445">
        <f t="shared" ref="E105:J105" si="13">+E$64+E$66</f>
        <v>0</v>
      </c>
      <c r="F105" s="445">
        <f t="shared" si="13"/>
        <v>0</v>
      </c>
      <c r="G105" s="446">
        <f t="shared" si="13"/>
        <v>0</v>
      </c>
      <c r="H105" s="446">
        <f t="shared" si="13"/>
        <v>0</v>
      </c>
      <c r="I105" s="446">
        <f t="shared" si="13"/>
        <v>0</v>
      </c>
      <c r="J105" s="44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178</v>
      </c>
      <c r="C107" s="417"/>
      <c r="D107" s="417"/>
      <c r="E107" s="422"/>
      <c r="F107" s="19"/>
      <c r="G107" s="423">
        <v>9859</v>
      </c>
      <c r="H107" s="423">
        <v>2781</v>
      </c>
      <c r="I107" s="424"/>
      <c r="J107" s="425">
        <v>45698</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6" t="s">
        <v>168</v>
      </c>
      <c r="H108" s="456"/>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7" t="s">
        <v>179</v>
      </c>
      <c r="F110" s="447"/>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7">
        <v>0</v>
      </c>
      <c r="F114" s="447"/>
      <c r="G114" s="439"/>
      <c r="H114" s="3"/>
      <c r="I114" s="447">
        <v>0</v>
      </c>
      <c r="J114" s="447"/>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2025-02-18T10:14:34Z</dcterms:modified>
</cp:coreProperties>
</file>