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10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G86" i="1"/>
  <c r="M86" i="1"/>
  <c r="L86" i="1"/>
  <c r="K86" i="1"/>
  <c r="K66" i="1" s="1"/>
  <c r="J86" i="1"/>
  <c r="E86" i="1"/>
  <c r="F85" i="1"/>
  <c r="F84" i="1"/>
  <c r="F83" i="1"/>
  <c r="H77" i="1"/>
  <c r="F82" i="1"/>
  <c r="F81" i="1"/>
  <c r="F80" i="1"/>
  <c r="F79" i="1"/>
  <c r="G77" i="1"/>
  <c r="F78" i="1"/>
  <c r="F77" i="1" s="1"/>
  <c r="E77" i="1"/>
  <c r="E66" i="1" s="1"/>
  <c r="M77" i="1"/>
  <c r="L77" i="1"/>
  <c r="K77" i="1"/>
  <c r="J77" i="1"/>
  <c r="I77" i="1"/>
  <c r="F76" i="1"/>
  <c r="F75" i="1"/>
  <c r="F74" i="1"/>
  <c r="F73" i="1"/>
  <c r="F72" i="1"/>
  <c r="F71" i="1"/>
  <c r="F70" i="1"/>
  <c r="J68" i="1"/>
  <c r="J66" i="1" s="1"/>
  <c r="F69" i="1"/>
  <c r="M68" i="1"/>
  <c r="M66" i="1" s="1"/>
  <c r="L68" i="1"/>
  <c r="L66" i="1" s="1"/>
  <c r="K68" i="1"/>
  <c r="H68" i="1"/>
  <c r="G68" i="1"/>
  <c r="G66" i="1" s="1"/>
  <c r="E68" i="1"/>
  <c r="F67" i="1"/>
  <c r="F63" i="1"/>
  <c r="H56" i="1"/>
  <c r="F62" i="1"/>
  <c r="E56" i="1"/>
  <c r="F61" i="1"/>
  <c r="F60" i="1"/>
  <c r="F59" i="1"/>
  <c r="F58"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M38" i="1"/>
  <c r="L38" i="1"/>
  <c r="K38" i="1"/>
  <c r="H38" i="1"/>
  <c r="G38" i="1"/>
  <c r="E38" i="1"/>
  <c r="F37" i="1"/>
  <c r="F36" i="1"/>
  <c r="F35" i="1"/>
  <c r="F34" i="1"/>
  <c r="F33" i="1"/>
  <c r="F32" i="1"/>
  <c r="F31" i="1"/>
  <c r="F30" i="1"/>
  <c r="F29" i="1"/>
  <c r="F28" i="1"/>
  <c r="F27" i="1"/>
  <c r="I25" i="1"/>
  <c r="I22" i="1" s="1"/>
  <c r="I64" i="1" s="1"/>
  <c r="H25" i="1"/>
  <c r="H22" i="1" s="1"/>
  <c r="F26" i="1"/>
  <c r="F25" i="1" s="1"/>
  <c r="M25" i="1"/>
  <c r="L25" i="1"/>
  <c r="L22" i="1" s="1"/>
  <c r="L64" i="1" s="1"/>
  <c r="L65" i="1" s="1"/>
  <c r="K25" i="1"/>
  <c r="K22" i="1" s="1"/>
  <c r="K64" i="1" s="1"/>
  <c r="K65" i="1" s="1"/>
  <c r="J25" i="1"/>
  <c r="G25" i="1"/>
  <c r="E25" i="1"/>
  <c r="E22" i="1" s="1"/>
  <c r="F24" i="1"/>
  <c r="G22" i="1"/>
  <c r="G64" i="1" s="1"/>
  <c r="F23" i="1"/>
  <c r="M22" i="1"/>
  <c r="M64" i="1" s="1"/>
  <c r="J22" i="1"/>
  <c r="J64" i="1" s="1"/>
  <c r="F22" i="1" l="1"/>
  <c r="E64" i="1"/>
  <c r="G65" i="1"/>
  <c r="G105" i="1"/>
  <c r="H66" i="1"/>
  <c r="H64" i="1"/>
  <c r="F39" i="1"/>
  <c r="F38" i="1" s="1"/>
  <c r="J105" i="1"/>
  <c r="J65" i="1"/>
  <c r="M65" i="1"/>
  <c r="F68" i="1"/>
  <c r="F86" i="1"/>
  <c r="I68" i="1"/>
  <c r="I66" i="1" s="1"/>
  <c r="I105" i="1" s="1"/>
  <c r="H86" i="1"/>
  <c r="F66" i="1" l="1"/>
  <c r="F64" i="1"/>
  <c r="H105" i="1"/>
  <c r="H65" i="1"/>
  <c r="E105" i="1"/>
  <c r="E65" i="1"/>
  <c r="I65" i="1"/>
  <c r="F105" i="1" l="1"/>
  <c r="F65" i="1"/>
  <c r="B65" i="1" s="1"/>
  <c r="B10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<sst xmlns="http://schemas.openxmlformats.org/spreadsheetml/2006/main" count="254" uniqueCount="182">
  <si>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</si>
  <si>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</si>
  <si>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</si>
  <si>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</si>
  <si>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</si>
  <si>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</si>
  <si>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</si>
  <si>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</si>
  <si>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</si>
  <si>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</si>
  <si>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</si>
  <si>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</si>
  <si>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</si>
  <si>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</si>
  <si>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</si>
  <si>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</si>
  <si>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</si>
  <si>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</si>
  <si>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</si>
  <si>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</si>
  <si>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</si>
  <si>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</si>
  <si>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</si>
  <si>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</si>
  <si>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</si>
  <si>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</si>
  <si>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</si>
  <si>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</si>
  <si>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</si>
  <si>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</si>
  <si>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</si>
  <si>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</si>
  <si>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</si>
  <si>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</si>
  <si>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</si>
  <si>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</si>
  <si>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</si>
  <si>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</si>
  <si>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</si>
  <si>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</si>
  <si>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</si>
  <si>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</si>
  <si>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</si>
  <si>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</si>
  <si>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</si>
  <si>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</si>
  <si>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</si>
  <si>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</si>
  <si>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</si>
  <si>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</si>
  <si>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</si>
  <si>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</si>
  <si>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</si>
  <si>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</si>
  <si>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</si>
  <si>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</si>
  <si>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</si>
  <si>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</si>
  <si>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</si>
  <si>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</si>
  <si>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</si>
  <si>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</si>
  <si>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</si>
  <si>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</si>
  <si>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</si>
  <si>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</si>
  <si>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</si>
  <si>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</si>
  <si>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</si>
  <si>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</si>
  <si>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</si>
  <si>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</si>
  <si>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</si>
  <si>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</si>
  <si>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</si>
  <si>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</si>
  <si>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</si>
  <si>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</si>
  <si>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</si>
  <si>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</si>
  <si>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</si>
  <si>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</si>
  <si>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</si>
  <si>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</si>
  <si>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</si>
  <si>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</si>
  <si>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</si>
  <si>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</si>
  <si>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</si>
  <si>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</si>
  <si>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</si>
  <si>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</si>
  <si>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</si>
  <si>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</si>
  <si>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</si>
  <si>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</si>
  <si>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</si>
  <si>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</si>
  <si>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</si>
  <si>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</si>
  <si>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</si>
  <si>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</si>
  <si>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</si>
  <si>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</si>
  <si>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</si>
  <si>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</si>
  <si>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</si>
  <si>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</si>
  <si>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</si>
  <si>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</si>
  <si>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</si>
  <si>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</si>
  <si>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</si>
  <si>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</si>
  <si>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</si>
  <si>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</si>
  <si>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</si>
  <si>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</si>
  <si>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</si>
  <si>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</si>
  <si>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</si>
  <si>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</si>
  <si>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</si>
  <si>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</si>
  <si>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</si>
  <si>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</si>
  <si>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</si>
  <si>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</si>
  <si>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</si>
  <si>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</si>
  <si>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</si>
  <si>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</si>
  <si>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</si>
  <si>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</si>
  <si>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</si>
  <si>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</si>
  <si>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</si>
  <si>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</si>
  <si>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</si>
  <si>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</si>
  <si>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</si>
  <si>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</si>
  <si>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</si>
  <si>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</si>
  <si>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</si>
  <si>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</si>
  <si>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</si>
  <si>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</si>
  <si>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</si>
  <si>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</si>
  <si>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</si>
  <si>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</si>
  <si>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</si>
  <si>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</si>
  <si>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</si>
  <si>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</si>
  <si>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</si>
  <si>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</si>
  <si>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</si>
  <si>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</si>
  <si>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</si>
  <si>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</si>
  <si>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</si>
  <si>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</si>
  <si>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</si>
  <si>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</si>
  <si>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</si>
  <si>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</si>
  <si>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</si>
  <si>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</si>
  <si>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</si>
  <si>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</si>
  <si>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</si>
  <si>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</si>
  <si>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</si>
  <si>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</si>
  <si>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a.aleksanyan@minfin.bg</t>
  </si>
  <si>
    <t>9818</t>
  </si>
  <si>
    <t>СЕС - КСФ</t>
  </si>
  <si>
    <t>Мартин Войнов</t>
  </si>
  <si>
    <t>Адрияна Димова</t>
  </si>
  <si>
    <t>Детелина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</si>
</sst>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I40" sqref="I4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45596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175</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5791737500</v>
      </c>
      <c r="F22" s="102">
        <f t="shared" si="0"/>
        <v>1708751250</v>
      </c>
      <c r="G22" s="103">
        <f t="shared" si="0"/>
        <v>1708751250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-533061</v>
      </c>
      <c r="G25" s="128">
        <f t="shared" ref="G25:M25" si="2">+G26+G30+G31+G32+G33</f>
        <v>-533061</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22929</v>
      </c>
      <c r="G26" s="134">
        <v>22929</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332687</v>
      </c>
      <c r="G31" s="169">
        <v>332687</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-888677</v>
      </c>
      <c r="G32" s="169">
        <v>-888677</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5791737500</v>
      </c>
      <c r="F37" s="199">
        <f t="shared" si="1"/>
        <v>1709284311</v>
      </c>
      <c r="G37" s="200">
        <v>1709284311</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6609472700</v>
      </c>
      <c r="F38" s="209">
        <f t="shared" si="3"/>
        <v>795201976</v>
      </c>
      <c r="G38" s="210">
        <f t="shared" si="3"/>
        <v>795201976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142991600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75145600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35483400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32362600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447009800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85600500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3364700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1116865400</v>
      </c>
      <c r="F48" s="168">
        <f t="shared" si="1"/>
        <v>47115499</v>
      </c>
      <c r="G48" s="163">
        <v>47115499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2794425800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2022579600</v>
      </c>
      <c r="F50" s="168">
        <f t="shared" si="1"/>
        <v>748086477</v>
      </c>
      <c r="G50" s="169">
        <v>748086477</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996836000</v>
      </c>
      <c r="F56" s="293">
        <f t="shared" si="5"/>
        <v>-880015700</v>
      </c>
      <c r="G56" s="294">
        <f t="shared" si="5"/>
        <v>-880015700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996836000</v>
      </c>
      <c r="F57" s="299">
        <f t="shared" si="1"/>
        <v>545629146</v>
      </c>
      <c r="G57" s="300">
        <v>545629146</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-1425644846</v>
      </c>
      <c r="G58" s="305">
        <v>-1425644846</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304684652</v>
      </c>
      <c r="G59" s="310">
        <v>304684652</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179100800</v>
      </c>
      <c r="F64" s="336">
        <f t="shared" si="6"/>
        <v>33533574</v>
      </c>
      <c r="G64" s="337">
        <f t="shared" si="6"/>
        <v>33533574</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-179100800</v>
      </c>
      <c r="F66" s="348">
        <f>SUM(+F68+F76+F77+F84+F85+F86+F89+F90+F91+F92+F93+F94+F95)</f>
        <v>-33533574</v>
      </c>
      <c r="G66" s="349">
        <f t="shared" ref="G66:L66" si="8">SUM(+G68+G76+G77+G84+G85+G86+G89+G90+G91+G92+G93+G94+G95)</f>
        <v>-33533574</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163754540</v>
      </c>
      <c r="G77" s="310">
        <f t="shared" ref="G77:M77" si="10">SUM(G78:G83)</f>
        <v>163754540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-6086865</v>
      </c>
      <c r="G78" s="368">
        <v>-6086865</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169841405</v>
      </c>
      <c r="G79" s="376">
        <v>169841405</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-541960856</v>
      </c>
      <c r="G86" s="310">
        <f t="shared" ref="G86:M86" si="11">+G87+G88</f>
        <v>-541960856</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-541960856</v>
      </c>
      <c r="G88" s="383">
        <v>-541960856</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2706586464</v>
      </c>
      <c r="G93" s="169">
        <v>2706586464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-179100800</v>
      </c>
      <c r="F94" s="168">
        <f t="shared" si="12"/>
        <v>-2361913722</v>
      </c>
      <c r="G94" s="169">
        <v>-2361913722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176</v>
      </c>
      <c r="C107" s="421"/>
      <c r="D107" s="421"/>
      <c r="E107" s="426"/>
      <c r="F107" s="19"/>
      <c r="G107" s="427">
        <v>9859</v>
      </c>
      <c r="H107" s="427">
        <v>2798</v>
      </c>
      <c r="I107" s="428"/>
      <c r="J107" s="429">
        <v>45604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179</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2024-11-11T07:56:04Z</dcterms:modified>
</cp:coreProperties>
</file>