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0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G86" i="1"/>
  <c r="E86" i="1"/>
  <c r="F85" i="1"/>
  <c r="F84" i="1"/>
  <c r="F83" i="1"/>
  <c r="F82" i="1"/>
  <c r="E77" i="1"/>
  <c r="F81" i="1"/>
  <c r="F80" i="1"/>
  <c r="F79" i="1"/>
  <c r="H77" i="1"/>
  <c r="G77" i="1"/>
  <c r="G66" i="1" s="1"/>
  <c r="F78" i="1"/>
  <c r="F77" i="1" s="1"/>
  <c r="M77" i="1"/>
  <c r="L77" i="1"/>
  <c r="K77" i="1"/>
  <c r="J77" i="1"/>
  <c r="I77" i="1"/>
  <c r="F76" i="1"/>
  <c r="F75" i="1"/>
  <c r="F74" i="1"/>
  <c r="F73" i="1"/>
  <c r="F72" i="1"/>
  <c r="F71" i="1"/>
  <c r="F70" i="1"/>
  <c r="K68" i="1"/>
  <c r="K66" i="1" s="1"/>
  <c r="J68" i="1"/>
  <c r="F69" i="1"/>
  <c r="E68" i="1"/>
  <c r="M68" i="1"/>
  <c r="L68" i="1"/>
  <c r="L66" i="1" s="1"/>
  <c r="H68" i="1"/>
  <c r="G68" i="1"/>
  <c r="F67" i="1"/>
  <c r="M66"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H39" i="1"/>
  <c r="G39" i="1"/>
  <c r="E39" i="1"/>
  <c r="M38" i="1"/>
  <c r="L38" i="1"/>
  <c r="K38" i="1"/>
  <c r="J38" i="1"/>
  <c r="H38" i="1"/>
  <c r="G38" i="1"/>
  <c r="E38" i="1"/>
  <c r="F37" i="1"/>
  <c r="F36" i="1"/>
  <c r="F35" i="1"/>
  <c r="F34" i="1"/>
  <c r="F33" i="1"/>
  <c r="F32" i="1"/>
  <c r="F31" i="1"/>
  <c r="F30" i="1"/>
  <c r="F29" i="1"/>
  <c r="F28" i="1"/>
  <c r="F27" i="1"/>
  <c r="I25" i="1"/>
  <c r="I22" i="1" s="1"/>
  <c r="H25" i="1"/>
  <c r="H22" i="1" s="1"/>
  <c r="H64" i="1" s="1"/>
  <c r="F26" i="1"/>
  <c r="M25" i="1"/>
  <c r="L25" i="1"/>
  <c r="K25" i="1"/>
  <c r="K22" i="1" s="1"/>
  <c r="K64" i="1" s="1"/>
  <c r="J25" i="1"/>
  <c r="G25" i="1"/>
  <c r="E25" i="1"/>
  <c r="F24" i="1"/>
  <c r="G22" i="1"/>
  <c r="G64" i="1" s="1"/>
  <c r="F23" i="1"/>
  <c r="E22" i="1"/>
  <c r="M22" i="1"/>
  <c r="M64" i="1" s="1"/>
  <c r="M65" i="1" s="1"/>
  <c r="L22" i="1"/>
  <c r="L64" i="1" s="1"/>
  <c r="L65" i="1" s="1"/>
  <c r="J22" i="1"/>
  <c r="J64" i="1" s="1"/>
  <c r="F22" i="1" l="1"/>
  <c r="E64" i="1"/>
  <c r="E66" i="1"/>
  <c r="G65" i="1"/>
  <c r="G105" i="1"/>
  <c r="F25" i="1"/>
  <c r="F39" i="1"/>
  <c r="F38" i="1" s="1"/>
  <c r="F68" i="1"/>
  <c r="F66" i="1" s="1"/>
  <c r="K65" i="1"/>
  <c r="J66" i="1"/>
  <c r="J65" i="1" s="1"/>
  <c r="I39" i="1"/>
  <c r="I38" i="1" s="1"/>
  <c r="I64" i="1" s="1"/>
  <c r="I68" i="1"/>
  <c r="I66" i="1" s="1"/>
  <c r="H86" i="1"/>
  <c r="H66" i="1" s="1"/>
  <c r="I105" i="1" l="1"/>
  <c r="I65" i="1"/>
  <c r="H105" i="1"/>
  <c r="H65" i="1"/>
  <c r="J105" i="1"/>
  <c r="F64" i="1"/>
  <c r="E105" i="1"/>
  <c r="E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<sst xmlns="http://schemas.openxmlformats.org/spreadsheetml/2006/main" count="257" uniqueCount="182">
  <si>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</si>
  <si>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</si>
  <si>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</si>
  <si>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</si>
  <si>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</si>
  <si>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</si>
  <si>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</si>
  <si>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</si>
  <si>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</si>
  <si>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</si>
  <si>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</si>
  <si>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</si>
  <si>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</si>
  <si>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</si>
  <si>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</si>
  <si>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</si>
  <si>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</si>
  <si>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</si>
  <si>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</si>
  <si>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</si>
  <si>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</si>
  <si>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</si>
  <si>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</si>
  <si>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</si>
  <si>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</si>
  <si>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</si>
  <si>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</si>
  <si>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</si>
  <si>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</si>
  <si>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</si>
  <si>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</si>
  <si>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</si>
  <si>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</si>
  <si>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</si>
  <si>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</si>
  <si>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</si>
  <si>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</si>
  <si>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</si>
  <si>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</si>
  <si>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</si>
  <si>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</si>
  <si>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</si>
  <si>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</si>
  <si>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</si>
  <si>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</si>
  <si>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</si>
  <si>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</si>
  <si>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</si>
  <si>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</si>
  <si>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</si>
  <si>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</si>
  <si>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</si>
  <si>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</si>
  <si>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</si>
  <si>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</si>
  <si>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</si>
  <si>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</si>
  <si>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</si>
  <si>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</si>
  <si>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</si>
  <si>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</si>
  <si>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</si>
  <si>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</si>
  <si>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</si>
  <si>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</si>
  <si>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</si>
  <si>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</si>
  <si>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</si>
  <si>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</si>
  <si>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</si>
  <si>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</si>
  <si>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</si>
  <si>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</si>
  <si>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</si>
  <si>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</si>
  <si>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</si>
  <si>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</si>
  <si>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</si>
  <si>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</si>
  <si>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</si>
  <si>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</si>
  <si>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</si>
  <si>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</si>
  <si>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</si>
  <si>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</si>
  <si>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</si>
  <si>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</si>
  <si>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</si>
  <si>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</si>
  <si>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</si>
  <si>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</si>
  <si>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</si>
  <si>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</si>
  <si>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</si>
  <si>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</si>
  <si>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</si>
  <si>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</si>
  <si>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</si>
  <si>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</si>
  <si>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</si>
  <si>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</si>
  <si>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</si>
  <si>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</si>
  <si>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</si>
  <si>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</si>
  <si>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</si>
  <si>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</si>
  <si>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</si>
  <si>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</si>
  <si>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</si>
  <si>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</si>
  <si>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</si>
  <si>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</si>
  <si>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</si>
  <si>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</si>
  <si>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</si>
  <si>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</si>
  <si>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</si>
  <si>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</si>
  <si>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</si>
  <si>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</si>
  <si>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</si>
  <si>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</si>
  <si>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</si>
  <si>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</si>
  <si>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</si>
  <si>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</si>
  <si>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</si>
  <si>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</si>
  <si>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</si>
  <si>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</si>
  <si>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</si>
  <si>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</si>
  <si>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</si>
  <si>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</si>
  <si>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</si>
  <si>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</si>
  <si>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</si>
  <si>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</si>
  <si>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</si>
  <si>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</si>
  <si>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</si>
  <si>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</si>
  <si>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</si>
  <si>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</si>
  <si>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</si>
  <si>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</si>
  <si>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</si>
  <si>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</si>
  <si>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</si>
  <si>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</si>
  <si>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</si>
  <si>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</si>
  <si>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</si>
  <si>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</si>
  <si>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</si>
  <si>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</si>
  <si>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</si>
  <si>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</si>
  <si>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</si>
  <si>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</si>
  <si>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</si>
  <si>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</si>
  <si>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</si>
  <si>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</si>
  <si>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</si>
  <si>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</si>
  <si>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</si>
  <si>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</si>
  <si>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</si>
  <si>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</si>
  <si>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</si>
  <si>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</si>
  <si>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</si>
  <si>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</si>
  <si>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Годишен         уточнен план                           2024 г.</t>
  </si>
  <si>
    <t>ОТЧЕТ               2024 г.</t>
  </si>
  <si>
    <t>9816</t>
  </si>
  <si>
    <t>Детелина Караенева</t>
  </si>
  <si>
    <t>k.gangarova@minfin.bg</t>
  </si>
  <si>
    <t>Кристиана Гангарова</t>
  </si>
  <si>
    <t>Адрияна Димова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</si>
</sst>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63">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J37" sqref="J37"/>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45596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173</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175</v>
      </c>
      <c r="F17" s="454" t="s">
        <v>176</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36246402</v>
      </c>
      <c r="G22" s="103">
        <f t="shared" si="0"/>
        <v>36246402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36246402</v>
      </c>
      <c r="G37" s="200">
        <v>36246402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11892159</v>
      </c>
      <c r="G38" s="210">
        <f t="shared" si="3"/>
        <v>11892159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11892159</v>
      </c>
      <c r="G48" s="163">
        <v>11892159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-31860255</v>
      </c>
      <c r="G56" s="294">
        <f t="shared" si="5"/>
        <v>-31860255</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5837894</v>
      </c>
      <c r="G57" s="300">
        <v>5837894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-37698149</v>
      </c>
      <c r="G58" s="305">
        <v>-37698149</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-7506012</v>
      </c>
      <c r="G64" s="337">
        <f t="shared" si="6"/>
        <v>-7506012</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7506012</v>
      </c>
      <c r="G66" s="349">
        <f t="shared" ref="G66:L66" si="8">SUM(+G68+G76+G77+G84+G85+G86+G89+G90+G91+G92+G93+G94+G95)</f>
        <v>7506012</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-60619885</v>
      </c>
      <c r="G94" s="169">
        <v>-60619885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43">
        <f>+IF(+SUM(E$65:J$65)=0,0,"Контрола: дефицит/излишък = финансиране с обратен знак (V. + VІ. = 0)")</f>
        <v>0</v>
      </c>
      <c r="C105" s="444"/>
      <c r="D105" s="444"/>
      <c r="E105" s="445">
        <f t="shared" ref="E105:J105" si="13">+E$64+E$66</f>
        <v>0</v>
      </c>
      <c r="F105" s="445">
        <f t="shared" si="13"/>
        <v>0</v>
      </c>
      <c r="G105" s="446">
        <f t="shared" si="13"/>
        <v>0</v>
      </c>
      <c r="H105" s="446">
        <f t="shared" si="13"/>
        <v>0</v>
      </c>
      <c r="I105" s="446">
        <f t="shared" si="13"/>
        <v>0</v>
      </c>
      <c r="J105" s="446">
        <f t="shared" si="13"/>
        <v>0</v>
      </c>
      <c r="K105" s="416"/>
      <c r="L105" s="416"/>
      <c r="M105" s="416"/>
      <c r="N105" s="415"/>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179</v>
      </c>
      <c r="C107" s="417"/>
      <c r="D107" s="417"/>
      <c r="E107" s="422"/>
      <c r="F107" s="19"/>
      <c r="G107" s="423">
        <v>9859</v>
      </c>
      <c r="H107" s="423">
        <v>2757</v>
      </c>
      <c r="I107" s="424"/>
      <c r="J107" s="425">
        <v>45603</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6" t="s">
        <v>168</v>
      </c>
      <c r="H108" s="456"/>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7" t="s">
        <v>180</v>
      </c>
      <c r="F110" s="447"/>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7" t="s">
        <v>181</v>
      </c>
      <c r="F114" s="447"/>
      <c r="G114" s="439"/>
      <c r="H114" s="3"/>
      <c r="I114" s="447" t="s">
        <v>178</v>
      </c>
      <c r="J114" s="447"/>
      <c r="K114" s="416"/>
      <c r="L114" s="416"/>
      <c r="M114" s="416"/>
      <c r="N114" s="415"/>
      <c r="O114" s="440"/>
      <c r="P114" s="118"/>
      <c r="Q114" s="205"/>
      <c r="R114" s="217"/>
      <c r="S114" s="217"/>
      <c r="T114" s="217"/>
      <c r="U114" s="217"/>
      <c r="V114" s="217"/>
      <c r="W114" s="217"/>
      <c r="X114" s="218"/>
      <c r="Y114" s="217"/>
      <c r="Z114" s="217"/>
    </row>
    <row r="115" spans="1:26" ht="15.75" customHeight="1" x14ac:dyDescent="0.25">
      <c r="E115" s="3"/>
      <c r="F115" s="3"/>
      <c r="G115" s="3"/>
      <c r="H115" s="3"/>
      <c r="I115" s="3"/>
      <c r="J115" s="3"/>
      <c r="K115" s="416"/>
      <c r="L115" s="416"/>
      <c r="M115" s="416"/>
      <c r="N115" s="415"/>
      <c r="O115" s="417"/>
      <c r="P115" s="118"/>
      <c r="Q115" s="205"/>
      <c r="R115" s="217"/>
      <c r="S115" s="217"/>
      <c r="T115" s="217"/>
      <c r="U115" s="217"/>
      <c r="V115" s="217"/>
      <c r="W115" s="217"/>
      <c r="X115" s="218"/>
      <c r="Y115" s="217"/>
      <c r="Z115" s="217"/>
    </row>
    <row r="116" spans="1:26" ht="15.75" x14ac:dyDescent="0.25">
      <c r="B116" s="435" t="s">
        <v>171</v>
      </c>
      <c r="C116" s="417"/>
      <c r="D116" s="417"/>
      <c r="E116" s="433"/>
      <c r="F116" s="433"/>
      <c r="G116" s="3"/>
      <c r="H116" s="435" t="s">
        <v>172</v>
      </c>
      <c r="I116" s="436"/>
      <c r="J116" s="437"/>
      <c r="K116" s="416"/>
      <c r="L116" s="416"/>
      <c r="M116" s="416"/>
      <c r="N116" s="415"/>
      <c r="O116" s="438"/>
      <c r="P116" s="118"/>
      <c r="Q116" s="205"/>
      <c r="R116" s="217"/>
      <c r="S116" s="217"/>
      <c r="T116" s="217"/>
      <c r="U116" s="217"/>
      <c r="V116" s="217"/>
      <c r="W116" s="217"/>
      <c r="X116" s="218"/>
      <c r="Y116" s="217"/>
      <c r="Z116" s="217"/>
    </row>
    <row r="117" spans="1:26" ht="18" customHeight="1" x14ac:dyDescent="0.25">
      <c r="E117" s="447" t="s">
        <v>178</v>
      </c>
      <c r="F117" s="447"/>
      <c r="G117" s="439"/>
      <c r="H117" s="3"/>
      <c r="I117" s="447">
        <v>0</v>
      </c>
      <c r="J117" s="447"/>
      <c r="K117" s="416"/>
      <c r="L117" s="416"/>
      <c r="M117" s="416"/>
      <c r="N117" s="415"/>
      <c r="O117" s="440"/>
      <c r="P117" s="118"/>
      <c r="Q117" s="205"/>
      <c r="R117" s="217"/>
      <c r="S117" s="217"/>
      <c r="T117" s="217"/>
      <c r="U117" s="217"/>
      <c r="V117" s="217"/>
      <c r="W117" s="217"/>
      <c r="X117" s="218"/>
      <c r="Y117" s="217"/>
      <c r="Z117" s="217"/>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row r="254" spans="1:17" x14ac:dyDescent="0.2">
      <c r="A254" s="441"/>
      <c r="B254" s="441"/>
      <c r="C254" s="441"/>
      <c r="D254" s="441"/>
      <c r="E254" s="442"/>
      <c r="F254" s="442"/>
      <c r="G254" s="442"/>
      <c r="H254" s="442"/>
      <c r="I254" s="442"/>
      <c r="J254" s="442"/>
      <c r="K254" s="442"/>
      <c r="L254" s="442"/>
      <c r="M254" s="442"/>
      <c r="N254" s="441"/>
      <c r="O254" s="441"/>
      <c r="P254" s="441"/>
      <c r="Q254" s="441"/>
    </row>
    <row r="255" spans="1:17" x14ac:dyDescent="0.2">
      <c r="A255" s="441"/>
      <c r="B255" s="441"/>
      <c r="C255" s="441"/>
      <c r="D255" s="441"/>
      <c r="E255" s="442"/>
      <c r="F255" s="442"/>
      <c r="G255" s="442"/>
      <c r="H255" s="442"/>
      <c r="I255" s="442"/>
      <c r="J255" s="442"/>
      <c r="K255" s="442"/>
      <c r="L255" s="442"/>
      <c r="M255" s="442"/>
      <c r="N255" s="441"/>
      <c r="O255" s="441"/>
      <c r="P255" s="441"/>
      <c r="Q255" s="441"/>
    </row>
    <row r="256" spans="1:17" x14ac:dyDescent="0.2">
      <c r="A256" s="441"/>
      <c r="B256" s="441"/>
      <c r="C256" s="441"/>
      <c r="D256" s="441"/>
      <c r="E256" s="442"/>
      <c r="F256" s="442"/>
      <c r="G256" s="442"/>
      <c r="H256" s="442"/>
      <c r="I256" s="442"/>
      <c r="J256" s="442"/>
      <c r="K256" s="442"/>
      <c r="L256" s="442"/>
      <c r="M256" s="442"/>
      <c r="N256" s="441"/>
      <c r="O256" s="441"/>
      <c r="P256" s="441"/>
      <c r="Q256" s="441"/>
    </row>
  </sheetData>
  <mergeCells count="10">
    <mergeCell ref="E117:F117"/>
    <mergeCell ref="I117:J117"/>
    <mergeCell ref="E114:F114"/>
    <mergeCell ref="I114:J114"/>
    <mergeCell ref="I11:J11"/>
    <mergeCell ref="I12:J14"/>
    <mergeCell ref="E17:E18"/>
    <mergeCell ref="F17:F18"/>
    <mergeCell ref="G108:H108"/>
    <mergeCell ref="E110:F110"/>
  </mergeCells>
  <conditionalFormatting sqref="I117">
    <cfRule type="cellIs" dxfId="38" priority="39" stopIfTrue="1" operator="equal">
      <formula>0</formula>
    </cfRule>
  </conditionalFormatting>
  <conditionalFormatting sqref="E117:F117">
    <cfRule type="cellIs" dxfId="36" priority="37" stopIfTrue="1" operator="equal">
      <formula>0</formula>
    </cfRule>
  </conditionalFormatting>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2024-11-11T07:52:47Z</dcterms:modified>
</cp:coreProperties>
</file>