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8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F69" i="1"/>
  <c r="E68" i="1"/>
  <c r="E66" i="1" s="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F26" i="1"/>
  <c r="M25" i="1"/>
  <c r="M22" i="1" s="1"/>
  <c r="M64" i="1" s="1"/>
  <c r="L25" i="1"/>
  <c r="L22" i="1" s="1"/>
  <c r="L64" i="1" s="1"/>
  <c r="L65" i="1" s="1"/>
  <c r="K25" i="1"/>
  <c r="K22" i="1" s="1"/>
  <c r="K64" i="1" s="1"/>
  <c r="G25" i="1"/>
  <c r="E25" i="1"/>
  <c r="E22" i="1" s="1"/>
  <c r="E64" i="1" s="1"/>
  <c r="F24" i="1"/>
  <c r="G22" i="1"/>
  <c r="G64" i="1" s="1"/>
  <c r="F23" i="1"/>
  <c r="K65" i="1" l="1"/>
  <c r="I64" i="1"/>
  <c r="J66" i="1"/>
  <c r="J105" i="1" s="1"/>
  <c r="M65" i="1"/>
  <c r="E105" i="1"/>
  <c r="E65" i="1"/>
  <c r="F39" i="1"/>
  <c r="F38" i="1" s="1"/>
  <c r="G105" i="1"/>
  <c r="G65" i="1"/>
  <c r="F25" i="1"/>
  <c r="F22" i="1" s="1"/>
  <c r="F64" i="1" s="1"/>
  <c r="H66" i="1"/>
  <c r="F68" i="1"/>
  <c r="F66" i="1" s="1"/>
  <c r="H25" i="1"/>
  <c r="H22" i="1" s="1"/>
  <c r="H64" i="1" s="1"/>
  <c r="I68" i="1"/>
  <c r="I66" i="1" s="1"/>
  <c r="H86" i="1"/>
  <c r="F105" i="1" l="1"/>
  <c r="F65" i="1"/>
  <c r="H105" i="1"/>
  <c r="H65" i="1"/>
  <c r="B105" i="1"/>
  <c r="B65" i="1"/>
  <c r="I105" i="1"/>
  <c r="I65" i="1"/>
  <c r="J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<sst xmlns="http://schemas.openxmlformats.org/spreadsheetml/2006/main" count="253" uniqueCount="181">
  <si>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</si>
  <si>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</si>
  <si>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</si>
  <si>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</si>
  <si>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</si>
  <si>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</si>
  <si>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</si>
  <si>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</si>
  <si>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</si>
  <si>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</si>
  <si>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</si>
  <si>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</si>
  <si>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</si>
  <si>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</si>
  <si>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</si>
  <si>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</si>
  <si>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</si>
  <si>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</si>
  <si>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</si>
  <si>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</si>
  <si>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</si>
  <si>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</si>
  <si>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</si>
  <si>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</si>
  <si>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</si>
  <si>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</si>
  <si>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</si>
  <si>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</si>
  <si>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</si>
  <si>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</si>
  <si>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</si>
  <si>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</si>
  <si>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</si>
  <si>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</si>
  <si>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</si>
  <si>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</si>
  <si>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</si>
  <si>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</si>
  <si>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</si>
  <si>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</si>
  <si>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</si>
  <si>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</si>
  <si>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</si>
  <si>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</si>
  <si>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</si>
  <si>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</si>
  <si>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</si>
  <si>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</si>
  <si>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</si>
  <si>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</si>
  <si>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</si>
  <si>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</si>
  <si>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</si>
  <si>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</si>
  <si>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</si>
  <si>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</si>
  <si>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</si>
  <si>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</si>
  <si>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</si>
  <si>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</si>
  <si>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</si>
  <si>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</si>
  <si>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</si>
  <si>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</si>
  <si>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</si>
  <si>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</si>
  <si>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</si>
  <si>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</si>
  <si>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</si>
  <si>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</si>
  <si>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</si>
  <si>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</si>
  <si>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</si>
  <si>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</si>
  <si>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</si>
  <si>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</si>
  <si>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</si>
  <si>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</si>
  <si>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</si>
  <si>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</si>
  <si>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</si>
  <si>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</si>
  <si>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</si>
  <si>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</si>
  <si>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</si>
  <si>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</si>
  <si>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</si>
  <si>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</si>
  <si>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</si>
  <si>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</si>
  <si>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</si>
  <si>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</si>
  <si>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</si>
  <si>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</si>
  <si>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</si>
  <si>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</si>
  <si>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</si>
  <si>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</si>
  <si>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</si>
  <si>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</si>
  <si>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</si>
  <si>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</si>
  <si>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</si>
  <si>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</si>
  <si>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</si>
  <si>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</si>
  <si>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</si>
  <si>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</si>
  <si>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</si>
  <si>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</si>
  <si>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</si>
  <si>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</si>
  <si>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</si>
  <si>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</si>
  <si>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</si>
  <si>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</si>
  <si>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</si>
  <si>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</si>
  <si>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</si>
  <si>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</si>
  <si>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</si>
  <si>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</si>
  <si>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</si>
  <si>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</si>
  <si>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</si>
  <si>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</si>
  <si>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</si>
  <si>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</si>
  <si>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</si>
  <si>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</si>
  <si>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</si>
  <si>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</si>
  <si>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</si>
  <si>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</si>
  <si>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</si>
  <si>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</si>
  <si>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</si>
  <si>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</si>
  <si>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</si>
  <si>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</si>
  <si>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</si>
  <si>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</si>
  <si>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</si>
  <si>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</si>
  <si>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</si>
  <si>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</si>
  <si>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</si>
  <si>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</si>
  <si>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</si>
  <si>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</si>
  <si>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</si>
  <si>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</si>
  <si>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</si>
  <si>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</si>
  <si>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</si>
  <si>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</si>
  <si>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</si>
  <si>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</si>
  <si>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</si>
  <si>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</si>
  <si>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</si>
  <si>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</si>
  <si>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</si>
  <si>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</si>
  <si>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</si>
  <si>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</si>
  <si>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</si>
  <si>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</si>
  <si>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</si>
  <si>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</si>
  <si>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</si>
  <si>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</si>
  <si>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</si>
  <si>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</si>
  <si>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</si>
  <si>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9817</t>
  </si>
  <si>
    <t>Годишен         уточнен план                           2024 г.</t>
  </si>
  <si>
    <t>ОТЧЕТ               2024 г.</t>
  </si>
  <si>
    <t>Национален фонд към Министерството на финансите</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</si>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</sst>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2" zoomScale="60" zoomScaleNormal="60" workbookViewId="0">
      <selection activeCell="I58" sqref="I58"/>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45535</v>
      </c>
      <c r="G11" s="25" t="s">
        <v>1</v>
      </c>
      <c r="H11" s="26">
        <v>0</v>
      </c>
      <c r="I11" s="444">
        <v>0</v>
      </c>
      <c r="J11" s="445"/>
      <c r="K11" s="27"/>
      <c r="L11" s="27"/>
      <c r="N11" s="1"/>
      <c r="O11" s="28"/>
      <c r="Q11" s="1"/>
      <c r="R11" s="29"/>
      <c r="S11" s="29"/>
      <c r="T11" s="29"/>
      <c r="U11" s="29"/>
    </row>
    <row r="12" spans="1:26" ht="23.25" customHeight="1" x14ac:dyDescent="0.3">
      <c r="B12" s="30" t="s">
        <v>2</v>
      </c>
      <c r="C12" s="31"/>
      <c r="D12" s="20"/>
      <c r="E12" s="3"/>
      <c r="F12" s="32"/>
      <c r="G12" s="3"/>
      <c r="H12" s="33"/>
      <c r="I12" s="446" t="s">
        <v>3</v>
      </c>
      <c r="J12" s="446"/>
      <c r="N12" s="1"/>
      <c r="O12" s="31"/>
      <c r="Q12" s="1"/>
      <c r="R12" s="29"/>
      <c r="S12" s="29"/>
      <c r="T12" s="29"/>
      <c r="U12" s="29"/>
    </row>
    <row r="13" spans="1:26" ht="23.25" customHeight="1" x14ac:dyDescent="0.25">
      <c r="B13" s="34" t="s">
        <v>178</v>
      </c>
      <c r="C13" s="31"/>
      <c r="D13" s="31"/>
      <c r="E13" s="35" t="s">
        <v>173</v>
      </c>
      <c r="F13" s="36" t="s">
        <v>175</v>
      </c>
      <c r="G13" s="3"/>
      <c r="H13" s="33"/>
      <c r="I13" s="447"/>
      <c r="J13" s="447"/>
      <c r="N13" s="1"/>
      <c r="O13" s="31"/>
      <c r="Q13" s="1"/>
      <c r="R13" s="29"/>
      <c r="S13" s="29"/>
      <c r="T13" s="29"/>
      <c r="U13" s="29"/>
    </row>
    <row r="14" spans="1:26" ht="23.25" customHeight="1" x14ac:dyDescent="0.25">
      <c r="B14" s="37" t="s">
        <v>4</v>
      </c>
      <c r="C14" s="11"/>
      <c r="D14" s="11"/>
      <c r="E14" s="11"/>
      <c r="F14" s="11"/>
      <c r="G14" s="11"/>
      <c r="H14" s="33"/>
      <c r="I14" s="447"/>
      <c r="J14" s="447"/>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48" t="s">
        <v>176</v>
      </c>
      <c r="F17" s="450" t="s">
        <v>177</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49"/>
      <c r="F18" s="451"/>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36232558</v>
      </c>
      <c r="G22" s="103">
        <f t="shared" si="0"/>
        <v>36232558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36232558</v>
      </c>
      <c r="G37" s="200">
        <v>36232558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9031492</v>
      </c>
      <c r="G38" s="210">
        <f t="shared" si="3"/>
        <v>9031492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9031492</v>
      </c>
      <c r="G48" s="163">
        <v>9031492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-27781383</v>
      </c>
      <c r="G56" s="294">
        <f t="shared" si="5"/>
        <v>-27781383</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5837894</v>
      </c>
      <c r="G57" s="300">
        <v>5837894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-33619277</v>
      </c>
      <c r="G58" s="305">
        <v>-33619277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-580317</v>
      </c>
      <c r="G64" s="337">
        <f t="shared" si="6"/>
        <v>-580317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580317</v>
      </c>
      <c r="G66" s="349">
        <f t="shared" ref="G66:L66" si="8">SUM(+G68+G76+G77+G84+G85+G86+G89+G90+G91+G92+G93+G94+G95)</f>
        <v>580317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-67545580</v>
      </c>
      <c r="G94" s="169">
        <v>-67545580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53">
        <f>+IF(+SUM(E$65:J$65)=0,0,"Контрола: дефицит/излишък = финансиране с обратен знак (V. + VІ. = 0)")</f>
        <v>0</v>
      </c>
      <c r="C105" s="454"/>
      <c r="D105" s="454"/>
      <c r="E105" s="455">
        <f t="shared" ref="E105:J105" si="13">+E$64+E$66</f>
        <v>0</v>
      </c>
      <c r="F105" s="455">
        <f t="shared" si="13"/>
        <v>0</v>
      </c>
      <c r="G105" s="456">
        <f t="shared" si="13"/>
        <v>0</v>
      </c>
      <c r="H105" s="456">
        <f t="shared" si="13"/>
        <v>0</v>
      </c>
      <c r="I105" s="456">
        <f t="shared" si="13"/>
        <v>0</v>
      </c>
      <c r="J105" s="456">
        <f t="shared" si="13"/>
        <v>0</v>
      </c>
      <c r="K105" s="416"/>
      <c r="L105" s="416"/>
      <c r="M105" s="416"/>
      <c r="N105" s="415"/>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179</v>
      </c>
      <c r="C107" s="417"/>
      <c r="D107" s="417"/>
      <c r="E107" s="422"/>
      <c r="F107" s="19"/>
      <c r="G107" s="423">
        <v>9859</v>
      </c>
      <c r="H107" s="423">
        <v>2756</v>
      </c>
      <c r="I107" s="424"/>
      <c r="J107" s="425">
        <v>45539</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2" t="s">
        <v>168</v>
      </c>
      <c r="H108" s="452"/>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3" t="s">
        <v>180</v>
      </c>
      <c r="F110" s="443"/>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3">
        <v>0</v>
      </c>
      <c r="F114" s="443"/>
      <c r="G114" s="439"/>
      <c r="H114" s="3"/>
      <c r="I114" s="443">
        <v>0</v>
      </c>
      <c r="J114" s="443"/>
      <c r="K114" s="416"/>
      <c r="L114" s="416"/>
      <c r="M114" s="416"/>
      <c r="N114" s="415"/>
      <c r="O114" s="440"/>
      <c r="P114" s="118"/>
      <c r="Q114" s="205"/>
      <c r="R114" s="217"/>
      <c r="S114" s="217"/>
      <c r="T114" s="217"/>
      <c r="U114" s="217"/>
      <c r="V114" s="217"/>
      <c r="W114" s="217"/>
      <c r="X114" s="218"/>
      <c r="Y114" s="217"/>
      <c r="Z114" s="217"/>
    </row>
    <row r="115" spans="1:26" x14ac:dyDescent="0.2">
      <c r="A115" s="441"/>
      <c r="B115" s="441"/>
      <c r="C115" s="441"/>
      <c r="D115" s="441"/>
      <c r="E115" s="442"/>
      <c r="F115" s="442"/>
      <c r="G115" s="442"/>
      <c r="H115" s="442"/>
      <c r="I115" s="442"/>
      <c r="J115" s="442"/>
      <c r="K115" s="442"/>
      <c r="L115" s="442"/>
      <c r="M115" s="442"/>
      <c r="N115" s="441"/>
      <c r="O115" s="441"/>
      <c r="P115" s="441"/>
      <c r="Q115" s="441"/>
    </row>
    <row r="116" spans="1:26" x14ac:dyDescent="0.2">
      <c r="A116" s="441"/>
      <c r="B116" s="441"/>
      <c r="C116" s="441"/>
      <c r="D116" s="441"/>
      <c r="E116" s="442"/>
      <c r="F116" s="442"/>
      <c r="G116" s="442"/>
      <c r="H116" s="442"/>
      <c r="I116" s="442"/>
      <c r="J116" s="442"/>
      <c r="K116" s="442"/>
      <c r="L116" s="442"/>
      <c r="M116" s="442"/>
      <c r="N116" s="441"/>
      <c r="O116" s="441"/>
      <c r="P116" s="441"/>
      <c r="Q116" s="441"/>
    </row>
    <row r="117" spans="1:26" x14ac:dyDescent="0.2">
      <c r="A117" s="441"/>
      <c r="B117" s="441"/>
      <c r="C117" s="441"/>
      <c r="D117" s="441"/>
      <c r="E117" s="442"/>
      <c r="F117" s="442"/>
      <c r="G117" s="442"/>
      <c r="H117" s="442"/>
      <c r="I117" s="442"/>
      <c r="J117" s="442"/>
      <c r="K117" s="442"/>
      <c r="L117" s="442"/>
      <c r="M117" s="442"/>
      <c r="N117" s="441"/>
      <c r="O117" s="441"/>
      <c r="P117" s="441"/>
      <c r="Q117" s="441"/>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row r="254" spans="1:17" x14ac:dyDescent="0.2">
      <c r="A254" s="441"/>
      <c r="B254" s="441"/>
      <c r="C254" s="441"/>
      <c r="D254" s="441"/>
      <c r="E254" s="442"/>
      <c r="F254" s="442"/>
      <c r="G254" s="442"/>
      <c r="H254" s="442"/>
      <c r="I254" s="442"/>
      <c r="J254" s="442"/>
      <c r="K254" s="442"/>
      <c r="L254" s="442"/>
      <c r="M254" s="442"/>
      <c r="N254" s="441"/>
      <c r="O254" s="441"/>
      <c r="P254" s="441"/>
      <c r="Q254" s="441"/>
    </row>
    <row r="255" spans="1:17" x14ac:dyDescent="0.2">
      <c r="A255" s="441"/>
      <c r="B255" s="441"/>
      <c r="C255" s="441"/>
      <c r="D255" s="441"/>
      <c r="E255" s="442"/>
      <c r="F255" s="442"/>
      <c r="G255" s="442"/>
      <c r="H255" s="442"/>
      <c r="I255" s="442"/>
      <c r="J255" s="442"/>
      <c r="K255" s="442"/>
      <c r="L255" s="442"/>
      <c r="M255" s="442"/>
      <c r="N255" s="441"/>
      <c r="O255" s="441"/>
      <c r="P255" s="441"/>
      <c r="Q255" s="441"/>
    </row>
    <row r="256" spans="1:17" x14ac:dyDescent="0.2">
      <c r="A256" s="441"/>
      <c r="B256" s="441"/>
      <c r="C256" s="441"/>
      <c r="D256" s="441"/>
      <c r="E256" s="442"/>
      <c r="F256" s="442"/>
      <c r="G256" s="442"/>
      <c r="H256" s="442"/>
      <c r="I256" s="442"/>
      <c r="J256" s="442"/>
      <c r="K256" s="442"/>
      <c r="L256" s="442"/>
      <c r="M256" s="442"/>
      <c r="N256" s="441"/>
      <c r="O256" s="441"/>
      <c r="P256" s="441"/>
      <c r="Q256" s="441"/>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2024-09-11T14:06:29Z</dcterms:modified>
</cp:coreProperties>
</file>