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7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M86" i="1"/>
  <c r="L86" i="1"/>
  <c r="K86" i="1"/>
  <c r="J86" i="1"/>
  <c r="I86" i="1"/>
  <c r="H86" i="1"/>
  <c r="F85" i="1"/>
  <c r="F84" i="1"/>
  <c r="F83" i="1"/>
  <c r="F82" i="1"/>
  <c r="F81" i="1"/>
  <c r="F80" i="1"/>
  <c r="F79" i="1"/>
  <c r="J77" i="1"/>
  <c r="I77" i="1"/>
  <c r="I66" i="1" s="1"/>
  <c r="F78" i="1"/>
  <c r="E77" i="1"/>
  <c r="M77" i="1"/>
  <c r="M66" i="1" s="1"/>
  <c r="L77" i="1"/>
  <c r="K77" i="1"/>
  <c r="H77" i="1"/>
  <c r="G77" i="1"/>
  <c r="F76" i="1"/>
  <c r="F75" i="1"/>
  <c r="F74" i="1"/>
  <c r="F73" i="1"/>
  <c r="F72" i="1"/>
  <c r="F71" i="1"/>
  <c r="F70" i="1"/>
  <c r="H68" i="1"/>
  <c r="H66" i="1" s="1"/>
  <c r="F69" i="1"/>
  <c r="F68" i="1" s="1"/>
  <c r="M68" i="1"/>
  <c r="L68" i="1"/>
  <c r="L66" i="1" s="1"/>
  <c r="K68" i="1"/>
  <c r="K66" i="1" s="1"/>
  <c r="J68" i="1"/>
  <c r="I68" i="1"/>
  <c r="E68" i="1"/>
  <c r="E66" i="1" s="1"/>
  <c r="F67" i="1"/>
  <c r="F63" i="1"/>
  <c r="F62" i="1"/>
  <c r="F61" i="1"/>
  <c r="F60" i="1"/>
  <c r="F59" i="1"/>
  <c r="F58" i="1"/>
  <c r="J56" i="1"/>
  <c r="I56" i="1"/>
  <c r="F57" i="1"/>
  <c r="E56" i="1"/>
  <c r="M56" i="1"/>
  <c r="L56" i="1"/>
  <c r="K56" i="1"/>
  <c r="H56" i="1"/>
  <c r="G56" i="1"/>
  <c r="F55" i="1"/>
  <c r="F54" i="1"/>
  <c r="F53" i="1"/>
  <c r="F52" i="1"/>
  <c r="F51" i="1"/>
  <c r="F50" i="1"/>
  <c r="F49" i="1"/>
  <c r="F48" i="1"/>
  <c r="F47" i="1"/>
  <c r="F46" i="1"/>
  <c r="F45" i="1"/>
  <c r="F44" i="1"/>
  <c r="F43" i="1"/>
  <c r="F42" i="1"/>
  <c r="F41" i="1"/>
  <c r="F40" i="1"/>
  <c r="J39" i="1"/>
  <c r="I39" i="1"/>
  <c r="H39" i="1"/>
  <c r="H38" i="1" s="1"/>
  <c r="G39" i="1"/>
  <c r="G38" i="1" s="1"/>
  <c r="E39" i="1"/>
  <c r="M38" i="1"/>
  <c r="L38" i="1"/>
  <c r="K38" i="1"/>
  <c r="J38" i="1"/>
  <c r="I38" i="1"/>
  <c r="E38" i="1"/>
  <c r="F37" i="1"/>
  <c r="F36" i="1"/>
  <c r="F35" i="1"/>
  <c r="F34" i="1"/>
  <c r="F33" i="1"/>
  <c r="F32" i="1"/>
  <c r="F31" i="1"/>
  <c r="F30" i="1"/>
  <c r="F29" i="1"/>
  <c r="F28" i="1"/>
  <c r="F27" i="1"/>
  <c r="F26" i="1"/>
  <c r="F25" i="1" s="1"/>
  <c r="E25" i="1"/>
  <c r="M25" i="1"/>
  <c r="L25" i="1"/>
  <c r="K25" i="1"/>
  <c r="J25" i="1"/>
  <c r="I25" i="1"/>
  <c r="H25" i="1"/>
  <c r="F24" i="1"/>
  <c r="J22" i="1"/>
  <c r="I22" i="1"/>
  <c r="F23" i="1"/>
  <c r="E22" i="1"/>
  <c r="M22" i="1"/>
  <c r="M64" i="1" s="1"/>
  <c r="L22" i="1"/>
  <c r="L64" i="1" s="1"/>
  <c r="L65" i="1" s="1"/>
  <c r="K22" i="1"/>
  <c r="K64" i="1" s="1"/>
  <c r="K65" i="1" s="1"/>
  <c r="H22" i="1"/>
  <c r="H64" i="1" s="1"/>
  <c r="E64" i="1" l="1"/>
  <c r="H105" i="1"/>
  <c r="H65" i="1"/>
  <c r="J66" i="1"/>
  <c r="I64" i="1"/>
  <c r="J64" i="1"/>
  <c r="F39" i="1"/>
  <c r="F38" i="1" s="1"/>
  <c r="F77" i="1"/>
  <c r="F66" i="1" s="1"/>
  <c r="F22" i="1"/>
  <c r="M65" i="1"/>
  <c r="F56" i="1"/>
  <c r="G68" i="1"/>
  <c r="G25" i="1"/>
  <c r="G22" i="1" s="1"/>
  <c r="G64" i="1" s="1"/>
  <c r="G86" i="1"/>
  <c r="G65" i="1" l="1"/>
  <c r="G66" i="1"/>
  <c r="G105" i="1" s="1"/>
  <c r="J105" i="1"/>
  <c r="J65" i="1"/>
  <c r="E105" i="1"/>
  <c r="E65" i="1"/>
  <c r="I105" i="1"/>
  <c r="I65" i="1"/>
  <c r="F64"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<sst xmlns="http://schemas.openxmlformats.org/spreadsheetml/2006/main" count="254" uniqueCount="182">
  <si>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</si>
  <si>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</si>
  <si>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</si>
  <si>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</si>
  <si>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</si>
  <si>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</si>
  <si>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</si>
  <si>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</si>
  <si>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</si>
  <si>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</si>
  <si>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</si>
  <si>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</si>
  <si>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</si>
  <si>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</si>
  <si>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</si>
  <si>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</si>
  <si>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</si>
  <si>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</si>
  <si>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</si>
  <si>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</si>
  <si>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</si>
  <si>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</si>
  <si>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</si>
  <si>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</si>
  <si>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</si>
  <si>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</si>
  <si>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</si>
  <si>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</si>
  <si>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</si>
  <si>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</si>
  <si>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</si>
  <si>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</si>
  <si>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</si>
  <si>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</si>
  <si>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</si>
  <si>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</si>
  <si>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</si>
  <si>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</si>
  <si>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</si>
  <si>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</si>
  <si>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</si>
  <si>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</si>
  <si>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</si>
  <si>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</si>
  <si>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</si>
  <si>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</si>
  <si>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</si>
  <si>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</si>
  <si>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</si>
  <si>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</si>
  <si>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</si>
  <si>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</si>
  <si>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</si>
  <si>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</si>
  <si>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</si>
  <si>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</si>
  <si>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</si>
  <si>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</si>
  <si>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</si>
  <si>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</si>
  <si>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</si>
  <si>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</si>
  <si>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</si>
  <si>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</si>
  <si>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</si>
  <si>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</si>
  <si>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</si>
  <si>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</si>
  <si>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</si>
  <si>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</si>
  <si>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</si>
  <si>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</si>
  <si>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</si>
  <si>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</si>
  <si>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</si>
  <si>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</si>
  <si>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</si>
  <si>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</si>
  <si>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</si>
  <si>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</si>
  <si>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</si>
  <si>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</si>
  <si>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</si>
  <si>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</si>
  <si>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</si>
  <si>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</si>
  <si>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</si>
  <si>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</si>
  <si>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</si>
  <si>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</si>
  <si>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</si>
  <si>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</si>
  <si>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</si>
  <si>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</si>
  <si>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</si>
  <si>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</si>
  <si>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</si>
  <si>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</si>
  <si>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</si>
  <si>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</si>
  <si>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</si>
  <si>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</si>
  <si>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</si>
  <si>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</si>
  <si>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</si>
  <si>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</si>
  <si>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</si>
  <si>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</si>
  <si>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</si>
  <si>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</si>
  <si>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</si>
  <si>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</si>
  <si>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</si>
  <si>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</si>
  <si>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</si>
  <si>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</si>
  <si>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</si>
  <si>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</si>
  <si>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</si>
  <si>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</si>
  <si>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</si>
  <si>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</si>
  <si>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</si>
  <si>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</si>
  <si>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</si>
  <si>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</si>
  <si>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</si>
  <si>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</si>
  <si>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</si>
  <si>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</si>
  <si>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</si>
  <si>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</si>
  <si>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</si>
  <si>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</si>
  <si>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</si>
  <si>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</si>
  <si>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</si>
  <si>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</si>
  <si>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</si>
  <si>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</si>
  <si>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</si>
  <si>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</si>
  <si>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</si>
  <si>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</si>
  <si>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</si>
  <si>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</si>
  <si>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</si>
  <si>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</si>
  <si>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</si>
  <si>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</si>
  <si>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</si>
  <si>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</si>
  <si>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</si>
  <si>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</si>
  <si>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</si>
  <si>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</si>
  <si>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</si>
  <si>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</si>
  <si>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</si>
  <si>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</si>
  <si>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</si>
  <si>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</si>
  <si>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</si>
  <si>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</si>
  <si>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</si>
  <si>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</si>
  <si>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</si>
  <si>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</si>
  <si>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</si>
  <si>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</si>
  <si>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</si>
  <si>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</si>
  <si>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</si>
  <si>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</si>
  <si>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</si>
  <si>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</si>
  <si>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</si>
  <si>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</si>
  <si>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Национален фонд към Министерството на финансите</t>
  </si>
  <si>
    <t>a.aleksanyan@minfin.bg</t>
  </si>
  <si>
    <t>Арман Алексанян</t>
  </si>
  <si>
    <t>ОТЧЕТ ЗА КАСОВОТО ИЗПЪЛНЕНИЕ НА СМЕТКИТЕ ЗА СРЕДСТВАТА ОТ ЕВРОПЕЙСКИЯ СЪЮЗ - ДМП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</si>
</sst>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00"/>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6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0" fontId="27" fillId="15" borderId="0" xfId="3" applyFont="1" applyFill="1" applyBorder="1" applyProtection="1"/>
    <xf numFmtId="0" fontId="2" fillId="15" borderId="11" xfId="0" quotePrefix="1" applyFont="1" applyFill="1" applyBorder="1" applyAlignment="1" applyProtection="1">
      <alignment horizontal="left"/>
    </xf>
    <xf numFmtId="167" fontId="25" fillId="15" borderId="11" xfId="0" quotePrefix="1" applyNumberFormat="1" applyFont="1" applyFill="1" applyBorder="1" applyAlignment="1" applyProtection="1"/>
    <xf numFmtId="167" fontId="26" fillId="15" borderId="11" xfId="0" quotePrefix="1" applyNumberFormat="1" applyFont="1" applyFill="1" applyBorder="1" applyAlignment="1" applyProtection="1"/>
    <xf numFmtId="1" fontId="3" fillId="15" borderId="0" xfId="0" applyNumberFormat="1" applyFont="1" applyFill="1" applyBorder="1" applyProtection="1"/>
    <xf numFmtId="3" fontId="10" fillId="15" borderId="0" xfId="0" applyNumberFormat="1" applyFont="1" applyFill="1" applyBorder="1" applyProtection="1"/>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ow r="2">
          <cell r="B2"/>
          <cell r="C2"/>
        </row>
        <row r="3">
          <cell r="B3"/>
          <cell r="C3"/>
        </row>
        <row r="4">
          <cell r="B4"/>
          <cell r="C4"/>
        </row>
        <row r="5">
          <cell r="B5"/>
          <cell r="C5"/>
        </row>
        <row r="6">
          <cell r="B6"/>
          <cell r="C6"/>
        </row>
        <row r="7">
          <cell r="B7"/>
          <cell r="C7"/>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8" sqref="B8"/>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181</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e">
        <v>#NAME?</v>
      </c>
      <c r="C11" s="22"/>
      <c r="D11" s="22"/>
      <c r="E11" s="23" t="s">
        <v>0</v>
      </c>
      <c r="F11" s="24">
        <v>45473</v>
      </c>
      <c r="G11" s="25" t="s">
        <v>1</v>
      </c>
      <c r="H11" s="26">
        <v>0</v>
      </c>
      <c r="I11" s="444">
        <v>0</v>
      </c>
      <c r="J11" s="445"/>
      <c r="K11" s="27"/>
      <c r="L11" s="27"/>
      <c r="N11" s="1"/>
      <c r="O11" s="28"/>
      <c r="Q11" s="1"/>
      <c r="R11" s="29"/>
      <c r="S11" s="29"/>
      <c r="T11" s="29"/>
      <c r="U11" s="29"/>
    </row>
    <row r="12" spans="1:26" ht="23.25" customHeight="1" x14ac:dyDescent="0.3">
      <c r="B12" s="30" t="s">
        <v>2</v>
      </c>
      <c r="C12" s="31"/>
      <c r="D12" s="20"/>
      <c r="E12" s="3"/>
      <c r="F12" s="32"/>
      <c r="G12" s="3"/>
      <c r="H12" s="33"/>
      <c r="I12" s="446" t="s">
        <v>3</v>
      </c>
      <c r="J12" s="446"/>
      <c r="N12" s="1"/>
      <c r="O12" s="31"/>
      <c r="Q12" s="1"/>
      <c r="R12" s="29"/>
      <c r="S12" s="29"/>
      <c r="T12" s="29"/>
      <c r="U12" s="29"/>
    </row>
    <row r="13" spans="1:26" ht="23.25" customHeight="1" x14ac:dyDescent="0.25">
      <c r="B13" s="34" t="s">
        <v>178</v>
      </c>
      <c r="C13" s="31"/>
      <c r="D13" s="31"/>
      <c r="E13" s="35" t="s">
        <v>173</v>
      </c>
      <c r="F13" s="36" t="s">
        <v>175</v>
      </c>
      <c r="G13" s="3"/>
      <c r="H13" s="33"/>
      <c r="I13" s="447"/>
      <c r="J13" s="447"/>
      <c r="N13" s="1"/>
      <c r="O13" s="31"/>
      <c r="Q13" s="1"/>
      <c r="R13" s="29"/>
      <c r="S13" s="29"/>
      <c r="T13" s="29"/>
      <c r="U13" s="29"/>
    </row>
    <row r="14" spans="1:26" ht="23.25" customHeight="1" x14ac:dyDescent="0.25">
      <c r="B14" s="37" t="s">
        <v>4</v>
      </c>
      <c r="C14" s="11"/>
      <c r="D14" s="11"/>
      <c r="E14" s="11"/>
      <c r="F14" s="11"/>
      <c r="G14" s="11"/>
      <c r="H14" s="33"/>
      <c r="I14" s="447"/>
      <c r="J14" s="447"/>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48" t="s">
        <v>176</v>
      </c>
      <c r="F17" s="450"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49"/>
      <c r="F18" s="451"/>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36232558</v>
      </c>
      <c r="G22" s="103">
        <f t="shared" si="0"/>
        <v>36232558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36232558</v>
      </c>
      <c r="G37" s="200">
        <v>36232558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8249123</v>
      </c>
      <c r="G38" s="210">
        <f t="shared" si="3"/>
        <v>8249123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8249123</v>
      </c>
      <c r="G48" s="163">
        <v>8249123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-21476690</v>
      </c>
      <c r="G56" s="294">
        <f t="shared" si="5"/>
        <v>-21476690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5837894</v>
      </c>
      <c r="G57" s="300">
        <v>5837894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-27314584</v>
      </c>
      <c r="G58" s="305">
        <v>-27314584</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6506745</v>
      </c>
      <c r="G64" s="337">
        <f t="shared" si="6"/>
        <v>6506745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-6506745</v>
      </c>
      <c r="G66" s="349">
        <f t="shared" ref="G66:L66" si="8">SUM(+G68+G76+G77+G84+G85+G86+G89+G90+G91+G92+G93+G94+G95)</f>
        <v>-6506745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-74632642</v>
      </c>
      <c r="G94" s="169">
        <v>-74632642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53">
        <f>+IF(+SUM(E$65:J$65)=0,0,"Контрола: дефицит/излишък = финансиране с обратен знак (V. + VІ. = 0)")</f>
        <v>0</v>
      </c>
      <c r="C105" s="454"/>
      <c r="D105" s="454"/>
      <c r="E105" s="455">
        <f t="shared" ref="E105:J105" si="13">+E$64+E$66</f>
        <v>0</v>
      </c>
      <c r="F105" s="455">
        <f t="shared" si="13"/>
        <v>0</v>
      </c>
      <c r="G105" s="456">
        <f t="shared" si="13"/>
        <v>0</v>
      </c>
      <c r="H105" s="456">
        <f t="shared" si="13"/>
        <v>0</v>
      </c>
      <c r="I105" s="456">
        <f t="shared" si="13"/>
        <v>0</v>
      </c>
      <c r="J105" s="456">
        <f t="shared" si="13"/>
        <v>0</v>
      </c>
      <c r="K105" s="457"/>
      <c r="L105" s="457"/>
      <c r="M105" s="457"/>
      <c r="N105" s="458"/>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179</v>
      </c>
      <c r="C107" s="417"/>
      <c r="D107" s="417"/>
      <c r="E107" s="422"/>
      <c r="F107" s="19"/>
      <c r="G107" s="423">
        <v>9859</v>
      </c>
      <c r="H107" s="459">
        <v>2756</v>
      </c>
      <c r="I107" s="424"/>
      <c r="J107" s="425">
        <v>45481</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2" t="s">
        <v>168</v>
      </c>
      <c r="H108" s="452"/>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3" t="s">
        <v>180</v>
      </c>
      <c r="F110" s="443"/>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3">
        <v>0</v>
      </c>
      <c r="F114" s="443"/>
      <c r="G114" s="439"/>
      <c r="H114" s="3"/>
      <c r="I114" s="443">
        <v>0</v>
      </c>
      <c r="J114" s="443"/>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WVW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33:WLV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WVO33:WVR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54:WLV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WVO54:WVR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E54 G54:J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1:WLV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WVO91:WVR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E91 G91:J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0:WLV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WVO90:WVR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E90 G90:J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1:WVU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K91:M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0:WVU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11:WVT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K11:L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TBC34:TBF53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TKY34:TLB53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TUU34:TUX53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UEQ34:UET53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UOM34:UOP53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UYI34:UYL53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VIE34:VIH53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VSA34:VSD53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WBW34:WBZ53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WLS34:WLV53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WVO34:WVR53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2020-07-15T07:25:14Z</dcterms:created>
  <dcterms:modified xsi:type="dcterms:W3CDTF">2024-08-09T13:22:41Z</dcterms:modified>
</cp:coreProperties>
</file>