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2024\06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_FilterDatabase" localSheetId="0" hidden="1">'SCF_financial info_EUR_BUL'!$A$4:$I$56</definedName>
    <definedName name="_xlnm.Print_Area" localSheetId="0">'SCF_financial info_EUR_BUL'!$A$1:$I$56</definedName>
  </definedNames>
  <calcPr calcId="162913"/>
</workbook>
</file>

<file path=xl/calcChain.xml><?xml version="1.0" encoding="utf-8"?>
<calcChain xmlns="http://schemas.openxmlformats.org/spreadsheetml/2006/main">
  <c r="H56" i="5" l="1"/>
  <c r="G56" i="5"/>
  <c r="D56" i="5"/>
  <c r="C56" i="5"/>
  <c r="I55" i="5"/>
  <c r="E55" i="5"/>
  <c r="I54" i="5"/>
  <c r="E54" i="5"/>
  <c r="I53" i="5"/>
  <c r="E53" i="5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  <c r="E56" i="5" s="1"/>
  <c r="I56" i="5" l="1"/>
  <c r="AK9" i="5"/>
  <c r="AJ9" i="5"/>
  <c r="AI9" i="5"/>
  <c r="AK56" i="5" l="1"/>
  <c r="AJ56" i="5"/>
  <c r="AI56" i="5"/>
  <c r="AK54" i="5"/>
  <c r="AJ54" i="5"/>
  <c r="AI54" i="5"/>
  <c r="AK53" i="5"/>
  <c r="AJ53" i="5"/>
  <c r="AI53" i="5"/>
  <c r="AK51" i="5"/>
  <c r="AJ51" i="5"/>
  <c r="AI51" i="5"/>
  <c r="AK50" i="5"/>
  <c r="AJ50" i="5"/>
  <c r="AI50" i="5"/>
  <c r="AK49" i="5"/>
  <c r="AJ49" i="5"/>
  <c r="AI49" i="5"/>
  <c r="AK48" i="5"/>
  <c r="AJ48" i="5"/>
  <c r="AI48" i="5"/>
  <c r="AK46" i="5"/>
  <c r="AJ46" i="5"/>
  <c r="AI46" i="5"/>
  <c r="AK45" i="5"/>
  <c r="AJ45" i="5"/>
  <c r="AI45" i="5"/>
  <c r="AK44" i="5"/>
  <c r="AJ44" i="5"/>
  <c r="AI44" i="5"/>
  <c r="AK43" i="5"/>
  <c r="AJ43" i="5"/>
  <c r="AI43" i="5"/>
  <c r="AK42" i="5"/>
  <c r="AJ42" i="5"/>
  <c r="AI42" i="5"/>
  <c r="AK41" i="5"/>
  <c r="AJ41" i="5"/>
  <c r="AI41" i="5"/>
  <c r="AK40" i="5"/>
  <c r="AJ40" i="5"/>
  <c r="AI40" i="5"/>
  <c r="AK39" i="5"/>
  <c r="AJ39" i="5"/>
  <c r="AI39" i="5"/>
  <c r="AK38" i="5"/>
  <c r="AJ38" i="5"/>
  <c r="AI38" i="5"/>
  <c r="AK37" i="5"/>
  <c r="AJ37" i="5"/>
  <c r="AI37" i="5"/>
  <c r="AK36" i="5"/>
  <c r="AJ36" i="5"/>
  <c r="AI36" i="5"/>
  <c r="AK35" i="5"/>
  <c r="AJ35" i="5"/>
  <c r="AI35" i="5"/>
  <c r="AK34" i="5"/>
  <c r="AJ34" i="5"/>
  <c r="AI34" i="5"/>
  <c r="AK33" i="5"/>
  <c r="AJ33" i="5"/>
  <c r="AI33" i="5"/>
  <c r="AK32" i="5"/>
  <c r="AJ32" i="5"/>
  <c r="AI32" i="5"/>
  <c r="AK31" i="5"/>
  <c r="AJ31" i="5"/>
  <c r="AI31" i="5"/>
  <c r="AK30" i="5"/>
  <c r="AJ30" i="5"/>
  <c r="AI30" i="5"/>
  <c r="AK29" i="5"/>
  <c r="AJ29" i="5"/>
  <c r="AI29" i="5"/>
  <c r="AK28" i="5"/>
  <c r="AJ28" i="5"/>
  <c r="AI28" i="5"/>
  <c r="AK27" i="5"/>
  <c r="AJ27" i="5"/>
  <c r="AI27" i="5"/>
  <c r="AK26" i="5"/>
  <c r="AJ26" i="5"/>
  <c r="AI26" i="5"/>
  <c r="AK25" i="5"/>
  <c r="AJ25" i="5"/>
  <c r="AI25" i="5"/>
  <c r="AK24" i="5"/>
  <c r="AJ24" i="5"/>
  <c r="AI24" i="5"/>
  <c r="AK23" i="5"/>
  <c r="AJ23" i="5"/>
  <c r="AI23" i="5"/>
  <c r="AK22" i="5"/>
  <c r="AJ22" i="5"/>
  <c r="AI22" i="5"/>
  <c r="AK21" i="5"/>
  <c r="AJ21" i="5"/>
  <c r="AI21" i="5"/>
  <c r="AK20" i="5"/>
  <c r="AJ20" i="5"/>
  <c r="AI20" i="5"/>
  <c r="AK19" i="5"/>
  <c r="AJ19" i="5"/>
  <c r="AI19" i="5"/>
  <c r="AK18" i="5"/>
  <c r="AJ18" i="5"/>
  <c r="AI18" i="5"/>
  <c r="AK17" i="5"/>
  <c r="AJ17" i="5"/>
  <c r="AI17" i="5"/>
  <c r="AK16" i="5"/>
  <c r="AJ16" i="5"/>
  <c r="AI16" i="5"/>
  <c r="AK15" i="5"/>
  <c r="AJ15" i="5"/>
  <c r="AI15" i="5"/>
  <c r="AK14" i="5"/>
  <c r="AJ14" i="5"/>
  <c r="AI14" i="5"/>
  <c r="AK13" i="5"/>
  <c r="AJ13" i="5"/>
  <c r="AI13" i="5"/>
  <c r="AK12" i="5"/>
  <c r="AJ12" i="5"/>
  <c r="AI12" i="5"/>
  <c r="AK11" i="5"/>
  <c r="AJ11" i="5"/>
  <c r="AI11" i="5"/>
  <c r="AK10" i="5"/>
  <c r="AJ10" i="5"/>
  <c r="AI10" i="5"/>
  <c r="AK8" i="5"/>
  <c r="AJ8" i="5"/>
  <c r="AI8" i="5"/>
  <c r="AK7" i="5"/>
  <c r="AJ7" i="5"/>
  <c r="AI7" i="5"/>
  <c r="AK6" i="5"/>
  <c r="AJ6" i="5"/>
  <c r="AI6" i="5"/>
  <c r="AK5" i="5"/>
  <c r="AJ5" i="5"/>
  <c r="AI5" i="5"/>
</calcChain>
</file>

<file path=xl/sharedStrings.xml><?xml version="1.0" encoding="utf-8"?>
<sst xmlns="http://schemas.openxmlformats.org/spreadsheetml/2006/main" count="112" uniqueCount="62">
  <si>
    <t>валута</t>
  </si>
  <si>
    <t>ЕС - част</t>
  </si>
  <si>
    <t>евро</t>
  </si>
  <si>
    <t>НС -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</si>
  <si>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</si>
  <si>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</si>
  <si>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</si>
  <si>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</si>
  <si>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</si>
  <si>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</si>
  <si>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</si>
  <si>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</si>
  <si>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</si>
  <si>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</si>
  <si>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</si>
  <si>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</si>
  <si>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</si>
  <si>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</si>
  <si>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</si>
  <si>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</si>
  <si>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</si>
  <si>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</si>
  <si>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</si>
  <si>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К1.И2 МОН</t>
  </si>
  <si>
    <t>К4.И1 МРРБ ЖИЛИЩЕН СГРАДЕН ФОНД</t>
  </si>
  <si>
    <t>К3.И2 МИР</t>
  </si>
  <si>
    <t>К4.И6 МЕ</t>
  </si>
  <si>
    <t>К4.И8 МЕ</t>
  </si>
  <si>
    <t>К3.И1 МИР</t>
  </si>
  <si>
    <t xml:space="preserve">К10.И7 МРРБ </t>
  </si>
  <si>
    <t xml:space="preserve">К10.И6 МРРБ </t>
  </si>
  <si>
    <t>К2.И2 БАН</t>
  </si>
  <si>
    <t>К4.И7 МЕ</t>
  </si>
  <si>
    <t>К11.И6 НФК</t>
  </si>
  <si>
    <t>К10.И5 ВСС</t>
  </si>
  <si>
    <t>К4.И2 МЕ</t>
  </si>
  <si>
    <t>К4.И3 МЕ</t>
  </si>
  <si>
    <t>К8.И7 МРРБ</t>
  </si>
  <si>
    <t>К11. И7 МК, БНР, БНТ, БТА, ДА АРХИВИ, БНФ-КА</t>
  </si>
  <si>
    <t>К1.ИЗ МТСП</t>
  </si>
  <si>
    <t>Бюджет ЕС част</t>
  </si>
  <si>
    <t>К11.И1 МТСП</t>
  </si>
  <si>
    <t>К8.И5 ДАБДП И АПИ</t>
  </si>
  <si>
    <t>К8.И1 МТС</t>
  </si>
  <si>
    <t>К8.И2 МТС</t>
  </si>
  <si>
    <t>К11.И4 МТСП И АСП</t>
  </si>
  <si>
    <t>К11.И5 АЗ</t>
  </si>
  <si>
    <t>К7.И1 МТС</t>
  </si>
  <si>
    <t>К10.И2 ВАС</t>
  </si>
  <si>
    <t>К6.И2 МЗ От фермата до трапезата</t>
  </si>
  <si>
    <t>К10.И1 ВСС</t>
  </si>
  <si>
    <t>К12.И2 МЗдр</t>
  </si>
  <si>
    <t>К12.И3 МЗдр</t>
  </si>
  <si>
    <t>К12.И4 МЗдр</t>
  </si>
  <si>
    <t>К12.И5 МЗдр</t>
  </si>
  <si>
    <t>К12.И1 МЗдр</t>
  </si>
  <si>
    <t>К9.И1 ВИК Холдинг</t>
  </si>
  <si>
    <t>К6.И1 МЗдр</t>
  </si>
  <si>
    <t>К7.И1 МЕУ</t>
  </si>
  <si>
    <t>Получени средства от ЕК на основание изпратени заявления за плащане към 30.06.2024</t>
  </si>
  <si>
    <t>Платено към 30.06.2024</t>
  </si>
  <si>
    <t>Общо платено към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</si>
</sst>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Border="1"/>
    <xf numFmtId="0" fontId="4" fillId="2" borderId="0" xfId="0" applyFont="1" applyFill="1"/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3" fontId="3" fillId="2" borderId="0" xfId="6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67" fontId="3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3" fillId="0" borderId="3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43" fontId="1" fillId="0" borderId="1" xfId="6" applyFont="1" applyFill="1" applyBorder="1" applyAlignment="1">
      <alignment horizontal="center" vertical="center"/>
    </xf>
    <xf numFmtId="0" fontId="7" fillId="0" borderId="1" xfId="5" applyFont="1" applyBorder="1" applyAlignment="1">
      <alignment horizontal="left" vertical="center"/>
    </xf>
    <xf numFmtId="0" fontId="7" fillId="0" borderId="1" xfId="5" applyFont="1" applyBorder="1" applyAlignment="1">
      <alignment horizontal="center" vertical="center"/>
    </xf>
    <xf numFmtId="43" fontId="7" fillId="0" borderId="1" xfId="6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E5ECE"/>
      <color rgb="FF9966FF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9"/>
  <sheetViews>
    <sheetView tabSelected="1" view="pageBreakPreview" zoomScale="85" zoomScaleNormal="90" zoomScaleSheetLayoutView="85" workbookViewId="0">
      <pane xSplit="1" ySplit="3" topLeftCell="B50" activePane="bottomRight" state="frozen"/>
      <selection pane="topRight" activeCell="B1" sqref="B1"/>
      <selection pane="bottomLeft" activeCell="A4" sqref="A4"/>
      <selection pane="bottomRight" activeCell="G54" sqref="G54"/>
    </sheetView>
  </sheetViews>
  <sheetFormatPr defaultColWidth="9.140625" defaultRowHeight="15" x14ac:dyDescent="0.25"/>
  <cols>
    <col min="1" max="1" width="50.5703125" style="2" customWidth="1"/>
    <col min="2" max="2" width="20.42578125" style="27" customWidth="1"/>
    <col min="3" max="5" width="19.85546875" style="13" customWidth="1"/>
    <col min="6" max="6" width="19.85546875" style="4" customWidth="1"/>
    <col min="7" max="7" width="26.7109375" style="2" customWidth="1"/>
    <col min="8" max="8" width="23.28515625" style="2" customWidth="1"/>
    <col min="9" max="9" width="22.85546875" style="2" customWidth="1"/>
    <col min="10" max="10" width="19" style="2" customWidth="1"/>
    <col min="11" max="11" width="17.42578125" style="2" customWidth="1"/>
    <col min="12" max="12" width="19.5703125" style="2" customWidth="1"/>
    <col min="13" max="34" width="17.42578125" style="2" customWidth="1"/>
    <col min="35" max="35" width="18.42578125" style="2" customWidth="1"/>
    <col min="36" max="36" width="17.140625" style="2" customWidth="1"/>
    <col min="37" max="37" width="19.140625" style="2" customWidth="1"/>
    <col min="38" max="16384" width="9.140625" style="2"/>
  </cols>
  <sheetData>
    <row r="1" spans="1:37" s="1" customFormat="1" ht="11.25" customHeight="1" x14ac:dyDescent="0.2">
      <c r="A1" s="5"/>
      <c r="B1" s="5"/>
      <c r="C1" s="3"/>
      <c r="D1" s="3"/>
      <c r="E1" s="3"/>
      <c r="F1" s="3"/>
    </row>
    <row r="2" spans="1:37" s="6" customFormat="1" ht="21.75" customHeight="1" x14ac:dyDescent="0.2">
      <c r="A2" s="30" t="s">
        <v>7</v>
      </c>
      <c r="B2" s="30" t="s">
        <v>0</v>
      </c>
      <c r="C2" s="32" t="s">
        <v>40</v>
      </c>
      <c r="D2" s="34" t="s">
        <v>4</v>
      </c>
      <c r="E2" s="32" t="s">
        <v>5</v>
      </c>
      <c r="F2" s="28" t="s">
        <v>59</v>
      </c>
      <c r="G2" s="36" t="s">
        <v>60</v>
      </c>
      <c r="H2" s="37"/>
      <c r="I2" s="28" t="s">
        <v>61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7" s="6" customFormat="1" ht="48.75" customHeight="1" x14ac:dyDescent="0.25">
      <c r="A3" s="31"/>
      <c r="B3" s="31"/>
      <c r="C3" s="33"/>
      <c r="D3" s="35"/>
      <c r="E3" s="33"/>
      <c r="F3" s="38"/>
      <c r="G3" s="14" t="s">
        <v>1</v>
      </c>
      <c r="H3" s="14" t="s">
        <v>3</v>
      </c>
      <c r="I3" s="29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7" s="6" customFormat="1" ht="17.25" customHeight="1" x14ac:dyDescent="0.25">
      <c r="A4" s="7">
        <v>1</v>
      </c>
      <c r="B4" s="21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6">
        <v>8</v>
      </c>
      <c r="I4" s="16">
        <v>9</v>
      </c>
      <c r="J4" s="11"/>
      <c r="K4" s="11"/>
      <c r="L4" s="1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7" s="9" customFormat="1" ht="23.25" customHeight="1" x14ac:dyDescent="0.25">
      <c r="A5" s="17" t="s">
        <v>17</v>
      </c>
      <c r="B5" s="26" t="s">
        <v>2</v>
      </c>
      <c r="C5" s="22">
        <v>245484483.14526314</v>
      </c>
      <c r="D5" s="22">
        <v>49096896.627007462</v>
      </c>
      <c r="E5" s="22">
        <f>C5+D5</f>
        <v>294581379.77227062</v>
      </c>
      <c r="F5" s="22"/>
      <c r="G5" s="22">
        <v>2073874.8561991586</v>
      </c>
      <c r="H5" s="22">
        <v>373469.67783498566</v>
      </c>
      <c r="I5" s="22">
        <f>SUM(G5:H5)</f>
        <v>2447344.5340341441</v>
      </c>
      <c r="J5" s="11"/>
      <c r="K5" s="11"/>
      <c r="L5" s="11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0">
        <f>+G5*1.95583</f>
        <v>4056146.66</v>
      </c>
      <c r="AJ5" s="10">
        <f>+H5*1.95583</f>
        <v>730443.2</v>
      </c>
      <c r="AK5" s="10">
        <f>+I5*1.95583</f>
        <v>4786589.8600000003</v>
      </c>
    </row>
    <row r="6" spans="1:37" s="9" customFormat="1" ht="23.25" customHeight="1" x14ac:dyDescent="0.25">
      <c r="A6" s="17" t="s">
        <v>23</v>
      </c>
      <c r="B6" s="26" t="s">
        <v>2</v>
      </c>
      <c r="C6" s="22">
        <v>291138971.17336375</v>
      </c>
      <c r="D6" s="22">
        <v>57949907.098265186</v>
      </c>
      <c r="E6" s="22">
        <f t="shared" ref="E6:E55" si="0">C6+D6</f>
        <v>349088878.27162892</v>
      </c>
      <c r="F6" s="22"/>
      <c r="G6" s="22">
        <v>15785557.752974441</v>
      </c>
      <c r="H6" s="22">
        <v>3076727.7830895325</v>
      </c>
      <c r="I6" s="22">
        <f t="shared" ref="I6:I55" si="1">SUM(G6:H6)</f>
        <v>18862285.536063973</v>
      </c>
      <c r="J6" s="11"/>
      <c r="K6" s="11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0">
        <f t="shared" ref="AI6:AI56" si="2">+G6*1.95583</f>
        <v>30873867.420000002</v>
      </c>
      <c r="AJ6" s="10">
        <f t="shared" ref="AJ6:AJ56" si="3">+H6*1.95583</f>
        <v>6017556.5</v>
      </c>
      <c r="AK6" s="10">
        <f t="shared" ref="AK6:AK56" si="4">+I6*1.95583</f>
        <v>36891423.920000002</v>
      </c>
    </row>
    <row r="7" spans="1:37" s="9" customFormat="1" ht="23.25" customHeight="1" x14ac:dyDescent="0.25">
      <c r="A7" s="18" t="s">
        <v>18</v>
      </c>
      <c r="B7" s="26" t="s">
        <v>2</v>
      </c>
      <c r="C7" s="22">
        <v>32253461.865295041</v>
      </c>
      <c r="D7" s="22">
        <v>3536969.8184402529</v>
      </c>
      <c r="E7" s="22">
        <f t="shared" si="0"/>
        <v>35790431.683735296</v>
      </c>
      <c r="F7" s="22"/>
      <c r="G7" s="22">
        <v>173437.93683500099</v>
      </c>
      <c r="H7" s="22">
        <v>13261.188344590277</v>
      </c>
      <c r="I7" s="22">
        <f t="shared" si="1"/>
        <v>186699.12517959127</v>
      </c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0">
        <f t="shared" si="2"/>
        <v>339215.12</v>
      </c>
      <c r="AJ7" s="10">
        <f t="shared" si="3"/>
        <v>25936.63</v>
      </c>
      <c r="AK7" s="10">
        <f t="shared" si="4"/>
        <v>365151.75</v>
      </c>
    </row>
    <row r="8" spans="1:37" s="9" customFormat="1" ht="23.25" customHeight="1" x14ac:dyDescent="0.25">
      <c r="A8" s="18" t="s">
        <v>39</v>
      </c>
      <c r="B8" s="26" t="s">
        <v>2</v>
      </c>
      <c r="C8" s="22">
        <v>164657123.77353859</v>
      </c>
      <c r="D8" s="22">
        <v>29362851.377675973</v>
      </c>
      <c r="E8" s="22">
        <f t="shared" si="0"/>
        <v>194019975.15121457</v>
      </c>
      <c r="F8" s="22"/>
      <c r="G8" s="22">
        <v>1914640.7663242717</v>
      </c>
      <c r="H8" s="22">
        <v>34084.363160397377</v>
      </c>
      <c r="I8" s="22">
        <f t="shared" si="1"/>
        <v>1948725.1294846691</v>
      </c>
      <c r="J8" s="11"/>
      <c r="K8" s="11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0">
        <f t="shared" si="2"/>
        <v>3744711.85</v>
      </c>
      <c r="AJ8" s="10">
        <f t="shared" si="3"/>
        <v>66663.22</v>
      </c>
      <c r="AK8" s="10">
        <f t="shared" si="4"/>
        <v>3811375.0700000003</v>
      </c>
    </row>
    <row r="9" spans="1:37" s="9" customFormat="1" ht="23.25" customHeight="1" x14ac:dyDescent="0.25">
      <c r="A9" s="19" t="s">
        <v>50</v>
      </c>
      <c r="B9" s="26" t="s">
        <v>2</v>
      </c>
      <c r="C9" s="22">
        <v>9874324.4556019697</v>
      </c>
      <c r="D9" s="22">
        <v>2322543.3703338224</v>
      </c>
      <c r="E9" s="22">
        <f t="shared" si="0"/>
        <v>12196867.825935792</v>
      </c>
      <c r="F9" s="22"/>
      <c r="G9" s="22">
        <v>1985452.212104324</v>
      </c>
      <c r="H9" s="22">
        <v>396995.8534228435</v>
      </c>
      <c r="I9" s="22">
        <f t="shared" si="1"/>
        <v>2382448.0655271676</v>
      </c>
      <c r="J9" s="11"/>
      <c r="K9" s="11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0">
        <f t="shared" si="2"/>
        <v>3883207</v>
      </c>
      <c r="AJ9" s="10">
        <f t="shared" si="3"/>
        <v>776456.4</v>
      </c>
      <c r="AK9" s="10">
        <f t="shared" si="4"/>
        <v>4659663.4000000004</v>
      </c>
    </row>
    <row r="10" spans="1:37" s="9" customFormat="1" ht="23.25" customHeight="1" x14ac:dyDescent="0.25">
      <c r="A10" s="17" t="s">
        <v>12</v>
      </c>
      <c r="B10" s="26" t="s">
        <v>2</v>
      </c>
      <c r="C10" s="22">
        <v>733120.97677200986</v>
      </c>
      <c r="D10" s="22">
        <v>138324.90553882494</v>
      </c>
      <c r="E10" s="22">
        <f t="shared" si="0"/>
        <v>871445.88231083483</v>
      </c>
      <c r="F10" s="22"/>
      <c r="G10" s="22">
        <v>134082.46115459932</v>
      </c>
      <c r="H10" s="22">
        <v>25578.910232484421</v>
      </c>
      <c r="I10" s="22">
        <f t="shared" si="1"/>
        <v>159661.37138708375</v>
      </c>
      <c r="J10" s="11"/>
      <c r="K10" s="11"/>
      <c r="L10" s="11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0">
        <f t="shared" si="2"/>
        <v>262242.5</v>
      </c>
      <c r="AJ10" s="10">
        <f t="shared" si="3"/>
        <v>50028</v>
      </c>
      <c r="AK10" s="10">
        <f t="shared" si="4"/>
        <v>312270.5</v>
      </c>
    </row>
    <row r="11" spans="1:37" s="9" customFormat="1" ht="23.25" customHeight="1" x14ac:dyDescent="0.25">
      <c r="A11" s="17" t="s">
        <v>13</v>
      </c>
      <c r="B11" s="26" t="s">
        <v>2</v>
      </c>
      <c r="C11" s="22">
        <v>6333280.1010312764</v>
      </c>
      <c r="D11" s="22">
        <v>716063.76832342276</v>
      </c>
      <c r="E11" s="22">
        <f t="shared" si="0"/>
        <v>7049343.8693546988</v>
      </c>
      <c r="F11" s="22"/>
      <c r="G11" s="22">
        <v>1132890.8698608775</v>
      </c>
      <c r="H11" s="22">
        <v>162178.51244740083</v>
      </c>
      <c r="I11" s="22">
        <f t="shared" si="1"/>
        <v>1295069.3823082782</v>
      </c>
      <c r="J11" s="11"/>
      <c r="K11" s="11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0">
        <f t="shared" si="2"/>
        <v>2215741.9500000002</v>
      </c>
      <c r="AJ11" s="10">
        <f t="shared" si="3"/>
        <v>317193.59999999998</v>
      </c>
      <c r="AK11" s="10">
        <f t="shared" si="4"/>
        <v>2532935.5499999998</v>
      </c>
    </row>
    <row r="12" spans="1:37" s="9" customFormat="1" ht="23.25" customHeight="1" x14ac:dyDescent="0.25">
      <c r="A12" s="17" t="s">
        <v>48</v>
      </c>
      <c r="B12" s="26" t="s">
        <v>2</v>
      </c>
      <c r="C12" s="22">
        <v>3642528.5786596993</v>
      </c>
      <c r="D12" s="22">
        <v>728505.71368677239</v>
      </c>
      <c r="E12" s="22">
        <f t="shared" si="0"/>
        <v>4371034.2923464719</v>
      </c>
      <c r="F12" s="22"/>
      <c r="G12" s="22">
        <v>90071.350782020934</v>
      </c>
      <c r="H12" s="22">
        <v>18014.270156404185</v>
      </c>
      <c r="I12" s="22">
        <f t="shared" si="1"/>
        <v>108085.62093842513</v>
      </c>
      <c r="J12" s="11"/>
      <c r="K12" s="11"/>
      <c r="L12" s="11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0">
        <f t="shared" si="2"/>
        <v>176164.25</v>
      </c>
      <c r="AJ12" s="10">
        <f t="shared" si="3"/>
        <v>35232.85</v>
      </c>
      <c r="AK12" s="10">
        <f t="shared" si="4"/>
        <v>211397.1</v>
      </c>
    </row>
    <row r="13" spans="1:37" s="9" customFormat="1" ht="23.25" customHeight="1" x14ac:dyDescent="0.25">
      <c r="A13" s="17" t="s">
        <v>21</v>
      </c>
      <c r="B13" s="26" t="s">
        <v>2</v>
      </c>
      <c r="C13" s="22">
        <v>14713730.871292494</v>
      </c>
      <c r="D13" s="22">
        <v>2909000.9100995488</v>
      </c>
      <c r="E13" s="22">
        <f t="shared" si="0"/>
        <v>17622731.781392042</v>
      </c>
      <c r="F13" s="22"/>
      <c r="G13" s="22">
        <v>6318725.9271000037</v>
      </c>
      <c r="H13" s="22">
        <v>1266096.5881492768</v>
      </c>
      <c r="I13" s="22">
        <f t="shared" si="1"/>
        <v>7584822.5152492803</v>
      </c>
      <c r="J13" s="11"/>
      <c r="K13" s="11"/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0">
        <f t="shared" si="2"/>
        <v>12358353.73</v>
      </c>
      <c r="AJ13" s="10">
        <f t="shared" si="3"/>
        <v>2476269.69</v>
      </c>
      <c r="AK13" s="10">
        <f t="shared" si="4"/>
        <v>14834623.42</v>
      </c>
    </row>
    <row r="14" spans="1:37" s="9" customFormat="1" ht="23.25" customHeight="1" x14ac:dyDescent="0.25">
      <c r="A14" s="17" t="s">
        <v>11</v>
      </c>
      <c r="B14" s="26" t="s">
        <v>2</v>
      </c>
      <c r="C14" s="22">
        <v>41008958.810326047</v>
      </c>
      <c r="D14" s="22">
        <v>8157364.6584825879</v>
      </c>
      <c r="E14" s="22">
        <f t="shared" si="0"/>
        <v>49166323.468808636</v>
      </c>
      <c r="F14" s="22"/>
      <c r="G14" s="22">
        <v>10723566.986905815</v>
      </c>
      <c r="H14" s="22">
        <v>2144712.9044957897</v>
      </c>
      <c r="I14" s="22">
        <f t="shared" si="1"/>
        <v>12868279.891401604</v>
      </c>
      <c r="J14" s="11"/>
      <c r="K14" s="11"/>
      <c r="L14" s="11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0">
        <f t="shared" si="2"/>
        <v>20973474.02</v>
      </c>
      <c r="AJ14" s="10">
        <f t="shared" si="3"/>
        <v>4194693.84</v>
      </c>
      <c r="AK14" s="10">
        <f t="shared" si="4"/>
        <v>25168167.859999999</v>
      </c>
    </row>
    <row r="15" spans="1:37" s="9" customFormat="1" ht="23.25" customHeight="1" x14ac:dyDescent="0.25">
      <c r="A15" s="17" t="s">
        <v>34</v>
      </c>
      <c r="B15" s="26" t="s">
        <v>2</v>
      </c>
      <c r="C15" s="22">
        <v>826069.23914655158</v>
      </c>
      <c r="D15" s="22">
        <v>165213.84782931034</v>
      </c>
      <c r="E15" s="22">
        <f t="shared" si="0"/>
        <v>991283.08697586192</v>
      </c>
      <c r="F15" s="22"/>
      <c r="G15" s="22">
        <v>37289.135558816466</v>
      </c>
      <c r="H15" s="22">
        <v>1879.7646012178973</v>
      </c>
      <c r="I15" s="22">
        <f t="shared" si="1"/>
        <v>39168.900160034362</v>
      </c>
      <c r="J15" s="11"/>
      <c r="K15" s="11"/>
      <c r="L15" s="11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0">
        <f t="shared" si="2"/>
        <v>72931.210000000006</v>
      </c>
      <c r="AJ15" s="10">
        <f t="shared" si="3"/>
        <v>3676.5</v>
      </c>
      <c r="AK15" s="10">
        <f t="shared" si="4"/>
        <v>76607.710000000006</v>
      </c>
    </row>
    <row r="16" spans="1:37" s="9" customFormat="1" ht="23.25" customHeight="1" x14ac:dyDescent="0.25">
      <c r="A16" s="17" t="s">
        <v>30</v>
      </c>
      <c r="B16" s="26" t="s">
        <v>2</v>
      </c>
      <c r="C16" s="22">
        <v>3982963.754518542</v>
      </c>
      <c r="D16" s="22">
        <v>796592.75090370839</v>
      </c>
      <c r="E16" s="22">
        <f t="shared" si="0"/>
        <v>4779556.5054222504</v>
      </c>
      <c r="F16" s="22"/>
      <c r="G16" s="22">
        <v>102156.11786300446</v>
      </c>
      <c r="H16" s="22">
        <v>20431.223572600891</v>
      </c>
      <c r="I16" s="22">
        <f t="shared" si="1"/>
        <v>122587.34143560535</v>
      </c>
      <c r="J16" s="11"/>
      <c r="K16" s="11"/>
      <c r="L16" s="11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0">
        <f t="shared" si="2"/>
        <v>199800</v>
      </c>
      <c r="AJ16" s="10">
        <f t="shared" si="3"/>
        <v>39960</v>
      </c>
      <c r="AK16" s="10">
        <f t="shared" si="4"/>
        <v>239760.00000000003</v>
      </c>
    </row>
    <row r="17" spans="1:37" s="9" customFormat="1" ht="23.25" customHeight="1" x14ac:dyDescent="0.25">
      <c r="A17" s="17" t="s">
        <v>29</v>
      </c>
      <c r="B17" s="26" t="s">
        <v>2</v>
      </c>
      <c r="C17" s="22">
        <v>1496551.3362613316</v>
      </c>
      <c r="D17" s="22">
        <v>299105.7504997878</v>
      </c>
      <c r="E17" s="22">
        <f t="shared" si="0"/>
        <v>1795657.0867611193</v>
      </c>
      <c r="F17" s="22"/>
      <c r="G17" s="22">
        <v>3830.5987739220691</v>
      </c>
      <c r="H17" s="22">
        <v>766.11975478441389</v>
      </c>
      <c r="I17" s="22">
        <f t="shared" si="1"/>
        <v>4596.7185287064831</v>
      </c>
      <c r="J17" s="11"/>
      <c r="K17" s="11"/>
      <c r="L17" s="11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0">
        <f t="shared" si="2"/>
        <v>7492</v>
      </c>
      <c r="AJ17" s="10">
        <f t="shared" si="3"/>
        <v>1498.4</v>
      </c>
      <c r="AK17" s="10">
        <f t="shared" si="4"/>
        <v>8990.4000000000015</v>
      </c>
    </row>
    <row r="18" spans="1:37" s="9" customFormat="1" ht="23.25" customHeight="1" x14ac:dyDescent="0.25">
      <c r="A18" s="17" t="s">
        <v>10</v>
      </c>
      <c r="B18" s="26" t="s">
        <v>2</v>
      </c>
      <c r="C18" s="22">
        <v>56558720.338679746</v>
      </c>
      <c r="D18" s="22">
        <v>11311744.067735948</v>
      </c>
      <c r="E18" s="22">
        <f t="shared" si="0"/>
        <v>67870464.406415701</v>
      </c>
      <c r="F18" s="22"/>
      <c r="G18" s="22">
        <v>0</v>
      </c>
      <c r="H18" s="22">
        <v>0</v>
      </c>
      <c r="I18" s="22">
        <f t="shared" si="1"/>
        <v>0</v>
      </c>
      <c r="J18" s="11"/>
      <c r="K18" s="11"/>
      <c r="L18" s="11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0">
        <f t="shared" si="2"/>
        <v>0</v>
      </c>
      <c r="AJ18" s="10">
        <f t="shared" si="3"/>
        <v>0</v>
      </c>
      <c r="AK18" s="10">
        <f t="shared" si="4"/>
        <v>0</v>
      </c>
    </row>
    <row r="19" spans="1:37" s="8" customFormat="1" ht="23.25" customHeight="1" x14ac:dyDescent="0.25">
      <c r="A19" s="17" t="s">
        <v>38</v>
      </c>
      <c r="B19" s="26" t="s">
        <v>2</v>
      </c>
      <c r="C19" s="22">
        <v>30438102.785006877</v>
      </c>
      <c r="D19" s="22">
        <v>3919995.8176324121</v>
      </c>
      <c r="E19" s="22">
        <f t="shared" si="0"/>
        <v>34358098.602639288</v>
      </c>
      <c r="F19" s="22"/>
      <c r="G19" s="22">
        <v>422674.26616832754</v>
      </c>
      <c r="H19" s="22">
        <v>4968.7345014648517</v>
      </c>
      <c r="I19" s="22">
        <f t="shared" si="1"/>
        <v>427643.00066979241</v>
      </c>
      <c r="J19" s="11"/>
      <c r="K19" s="11"/>
      <c r="L19" s="11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0">
        <f t="shared" si="2"/>
        <v>826679.01</v>
      </c>
      <c r="AJ19" s="10">
        <f t="shared" si="3"/>
        <v>9718</v>
      </c>
      <c r="AK19" s="10">
        <f t="shared" si="4"/>
        <v>836397.01000000013</v>
      </c>
    </row>
    <row r="20" spans="1:37" s="8" customFormat="1" ht="23.25" customHeight="1" x14ac:dyDescent="0.25">
      <c r="A20" s="17" t="s">
        <v>41</v>
      </c>
      <c r="B20" s="26" t="s">
        <v>2</v>
      </c>
      <c r="C20" s="22">
        <v>328876612.48677033</v>
      </c>
      <c r="D20" s="22">
        <v>56126174.053982198</v>
      </c>
      <c r="E20" s="22">
        <f t="shared" si="0"/>
        <v>385002786.54075253</v>
      </c>
      <c r="F20" s="22"/>
      <c r="G20" s="22">
        <v>321476.71321127092</v>
      </c>
      <c r="H20" s="22">
        <v>1560.0742395811496</v>
      </c>
      <c r="I20" s="22">
        <f t="shared" si="1"/>
        <v>323036.78745085205</v>
      </c>
      <c r="J20" s="11"/>
      <c r="K20" s="11"/>
      <c r="L20" s="11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0">
        <f t="shared" si="2"/>
        <v>628753.80000000005</v>
      </c>
      <c r="AJ20" s="10">
        <f t="shared" si="3"/>
        <v>3051.24</v>
      </c>
      <c r="AK20" s="10">
        <f t="shared" si="4"/>
        <v>631805.03999999992</v>
      </c>
    </row>
    <row r="21" spans="1:37" s="8" customFormat="1" ht="23.25" customHeight="1" x14ac:dyDescent="0.25">
      <c r="A21" s="17" t="s">
        <v>14</v>
      </c>
      <c r="B21" s="26" t="s">
        <v>2</v>
      </c>
      <c r="C21" s="22">
        <v>10225748.025135109</v>
      </c>
      <c r="D21" s="22">
        <v>2045257.1286870537</v>
      </c>
      <c r="E21" s="22">
        <f t="shared" si="0"/>
        <v>12271005.153822163</v>
      </c>
      <c r="F21" s="22"/>
      <c r="G21" s="22">
        <v>15287.627247766934</v>
      </c>
      <c r="H21" s="22">
        <v>3057.5254495533868</v>
      </c>
      <c r="I21" s="22">
        <f t="shared" si="1"/>
        <v>18345.152697320322</v>
      </c>
      <c r="J21" s="11"/>
      <c r="K21" s="11"/>
      <c r="L21" s="11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0">
        <f t="shared" si="2"/>
        <v>29900</v>
      </c>
      <c r="AJ21" s="10">
        <f t="shared" si="3"/>
        <v>5980</v>
      </c>
      <c r="AK21" s="10">
        <f t="shared" si="4"/>
        <v>35880.000000000007</v>
      </c>
    </row>
    <row r="22" spans="1:37" s="8" customFormat="1" ht="23.25" customHeight="1" x14ac:dyDescent="0.25">
      <c r="A22" s="17" t="s">
        <v>15</v>
      </c>
      <c r="B22" s="26" t="s">
        <v>2</v>
      </c>
      <c r="C22" s="22">
        <v>12319486.673177117</v>
      </c>
      <c r="D22" s="22">
        <v>1311424.2955676108</v>
      </c>
      <c r="E22" s="22">
        <f t="shared" si="0"/>
        <v>13630910.968744729</v>
      </c>
      <c r="F22" s="22"/>
      <c r="G22" s="22">
        <v>2104095.897905237</v>
      </c>
      <c r="H22" s="22">
        <v>67960.160136617182</v>
      </c>
      <c r="I22" s="22">
        <f t="shared" si="1"/>
        <v>2172056.0580418543</v>
      </c>
      <c r="J22" s="11"/>
      <c r="K22" s="11"/>
      <c r="L22" s="11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0">
        <f t="shared" si="2"/>
        <v>4115253.88</v>
      </c>
      <c r="AJ22" s="10">
        <f t="shared" si="3"/>
        <v>132918.51999999999</v>
      </c>
      <c r="AK22" s="10">
        <f t="shared" si="4"/>
        <v>4248172.3999999994</v>
      </c>
    </row>
    <row r="23" spans="1:37" s="8" customFormat="1" ht="23.25" customHeight="1" x14ac:dyDescent="0.25">
      <c r="A23" s="17" t="s">
        <v>45</v>
      </c>
      <c r="B23" s="26" t="s">
        <v>2</v>
      </c>
      <c r="C23" s="22">
        <v>4170269.5479668481</v>
      </c>
      <c r="D23" s="22">
        <v>834053.91061595327</v>
      </c>
      <c r="E23" s="22">
        <f t="shared" si="0"/>
        <v>5004323.4585828017</v>
      </c>
      <c r="F23" s="22"/>
      <c r="G23" s="22">
        <v>1178944.4839275398</v>
      </c>
      <c r="H23" s="22">
        <v>219708.21083632013</v>
      </c>
      <c r="I23" s="22">
        <f t="shared" si="1"/>
        <v>1398652.69476386</v>
      </c>
      <c r="J23" s="11"/>
      <c r="K23" s="11"/>
      <c r="L23" s="11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0">
        <f t="shared" si="2"/>
        <v>2305814.9900000002</v>
      </c>
      <c r="AJ23" s="10">
        <f t="shared" si="3"/>
        <v>429711.91</v>
      </c>
      <c r="AK23" s="10">
        <f t="shared" si="4"/>
        <v>2735526.9000000004</v>
      </c>
    </row>
    <row r="24" spans="1:37" ht="23.25" customHeight="1" x14ac:dyDescent="0.25">
      <c r="A24" s="17" t="s">
        <v>46</v>
      </c>
      <c r="B24" s="26" t="s">
        <v>2</v>
      </c>
      <c r="C24" s="22">
        <v>13611612.461205728</v>
      </c>
      <c r="D24" s="22">
        <v>2722117.9754886674</v>
      </c>
      <c r="E24" s="22">
        <f t="shared" si="0"/>
        <v>16333730.436694395</v>
      </c>
      <c r="F24" s="22"/>
      <c r="G24" s="22">
        <v>34970.365522565866</v>
      </c>
      <c r="H24" s="22">
        <v>5920.7599842522104</v>
      </c>
      <c r="I24" s="22">
        <f t="shared" si="1"/>
        <v>40891.125506818076</v>
      </c>
      <c r="J24" s="11"/>
      <c r="K24" s="11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0">
        <f t="shared" si="2"/>
        <v>68396.09</v>
      </c>
      <c r="AJ24" s="10">
        <f t="shared" si="3"/>
        <v>11580</v>
      </c>
      <c r="AK24" s="10">
        <f t="shared" si="4"/>
        <v>79976.09</v>
      </c>
    </row>
    <row r="25" spans="1:37" ht="23.25" customHeight="1" x14ac:dyDescent="0.25">
      <c r="A25" s="17" t="s">
        <v>33</v>
      </c>
      <c r="B25" s="26" t="s">
        <v>2</v>
      </c>
      <c r="C25" s="22">
        <v>40746383.888170242</v>
      </c>
      <c r="D25" s="22">
        <v>0</v>
      </c>
      <c r="E25" s="22">
        <f t="shared" si="0"/>
        <v>40746383.888170242</v>
      </c>
      <c r="F25" s="22"/>
      <c r="G25" s="22">
        <v>132069.13177525654</v>
      </c>
      <c r="H25" s="22">
        <v>0</v>
      </c>
      <c r="I25" s="22">
        <f t="shared" si="1"/>
        <v>132069.13177525654</v>
      </c>
      <c r="J25" s="11"/>
      <c r="K25" s="11"/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0">
        <f t="shared" si="2"/>
        <v>258304.77</v>
      </c>
      <c r="AJ25" s="10">
        <f t="shared" si="3"/>
        <v>0</v>
      </c>
      <c r="AK25" s="10">
        <f t="shared" si="4"/>
        <v>258304.77</v>
      </c>
    </row>
    <row r="26" spans="1:37" ht="23.25" customHeight="1" x14ac:dyDescent="0.25">
      <c r="A26" s="17" t="s">
        <v>55</v>
      </c>
      <c r="B26" s="26" t="s">
        <v>2</v>
      </c>
      <c r="C26" s="22">
        <v>178506190.55848414</v>
      </c>
      <c r="D26" s="22">
        <v>35701238.108629078</v>
      </c>
      <c r="E26" s="22">
        <f t="shared" si="0"/>
        <v>214207428.66711321</v>
      </c>
      <c r="F26" s="22"/>
      <c r="G26" s="22">
        <v>0</v>
      </c>
      <c r="H26" s="22">
        <v>0</v>
      </c>
      <c r="I26" s="22">
        <f t="shared" si="1"/>
        <v>0</v>
      </c>
      <c r="J26" s="11"/>
      <c r="K26" s="11"/>
      <c r="L26" s="11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0">
        <f t="shared" si="2"/>
        <v>0</v>
      </c>
      <c r="AJ26" s="10">
        <f t="shared" si="3"/>
        <v>0</v>
      </c>
      <c r="AK26" s="10">
        <f t="shared" si="4"/>
        <v>0</v>
      </c>
    </row>
    <row r="27" spans="1:37" ht="23.25" customHeight="1" x14ac:dyDescent="0.25">
      <c r="A27" s="17" t="s">
        <v>51</v>
      </c>
      <c r="B27" s="26" t="s">
        <v>2</v>
      </c>
      <c r="C27" s="22">
        <v>54767004.376658507</v>
      </c>
      <c r="D27" s="22">
        <v>10953400.873286534</v>
      </c>
      <c r="E27" s="22">
        <f t="shared" si="0"/>
        <v>65720405.249945045</v>
      </c>
      <c r="F27" s="22"/>
      <c r="G27" s="22">
        <v>0</v>
      </c>
      <c r="H27" s="22">
        <v>0</v>
      </c>
      <c r="I27" s="22">
        <f t="shared" si="1"/>
        <v>0</v>
      </c>
      <c r="J27" s="11"/>
      <c r="K27" s="11"/>
      <c r="L27" s="11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0">
        <f t="shared" si="2"/>
        <v>0</v>
      </c>
      <c r="AJ27" s="10">
        <f t="shared" si="3"/>
        <v>0</v>
      </c>
      <c r="AK27" s="10">
        <f t="shared" si="4"/>
        <v>0</v>
      </c>
    </row>
    <row r="28" spans="1:37" ht="23.25" customHeight="1" x14ac:dyDescent="0.25">
      <c r="A28" s="17" t="s">
        <v>52</v>
      </c>
      <c r="B28" s="26" t="s">
        <v>2</v>
      </c>
      <c r="C28" s="22">
        <v>12152385.432271721</v>
      </c>
      <c r="D28" s="22">
        <v>2409718.6360777779</v>
      </c>
      <c r="E28" s="22">
        <f t="shared" si="0"/>
        <v>14562104.068349499</v>
      </c>
      <c r="F28" s="22"/>
      <c r="G28" s="22">
        <v>0</v>
      </c>
      <c r="H28" s="22">
        <v>0</v>
      </c>
      <c r="I28" s="22">
        <f t="shared" si="1"/>
        <v>0</v>
      </c>
      <c r="J28" s="11"/>
      <c r="K28" s="11"/>
      <c r="L28" s="11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0">
        <f t="shared" si="2"/>
        <v>0</v>
      </c>
      <c r="AJ28" s="10">
        <f t="shared" si="3"/>
        <v>0</v>
      </c>
      <c r="AK28" s="10">
        <f t="shared" si="4"/>
        <v>0</v>
      </c>
    </row>
    <row r="29" spans="1:37" ht="23.25" customHeight="1" x14ac:dyDescent="0.25">
      <c r="A29" s="17" t="s">
        <v>53</v>
      </c>
      <c r="B29" s="26" t="s">
        <v>2</v>
      </c>
      <c r="C29" s="22">
        <v>50780245.256489575</v>
      </c>
      <c r="D29" s="22">
        <v>10156049.053343084</v>
      </c>
      <c r="E29" s="22">
        <f t="shared" si="0"/>
        <v>60936294.309832662</v>
      </c>
      <c r="F29" s="22"/>
      <c r="G29" s="22">
        <v>15477111.057709515</v>
      </c>
      <c r="H29" s="22">
        <v>221910.4932432778</v>
      </c>
      <c r="I29" s="22">
        <f t="shared" si="1"/>
        <v>15699021.550952792</v>
      </c>
      <c r="J29" s="11"/>
      <c r="K29" s="11"/>
      <c r="L29" s="11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0">
        <f t="shared" si="2"/>
        <v>30270598.120000001</v>
      </c>
      <c r="AJ29" s="10">
        <f t="shared" si="3"/>
        <v>434019.2</v>
      </c>
      <c r="AK29" s="10">
        <f t="shared" si="4"/>
        <v>30704617.32</v>
      </c>
    </row>
    <row r="30" spans="1:37" ht="23.25" customHeight="1" x14ac:dyDescent="0.25">
      <c r="A30" s="17" t="s">
        <v>54</v>
      </c>
      <c r="B30" s="26" t="s">
        <v>2</v>
      </c>
      <c r="C30" s="22">
        <v>12049488.452472864</v>
      </c>
      <c r="D30" s="22">
        <v>2409897.5882361964</v>
      </c>
      <c r="E30" s="22">
        <f t="shared" si="0"/>
        <v>14459386.04070906</v>
      </c>
      <c r="F30" s="22"/>
      <c r="G30" s="22">
        <v>0</v>
      </c>
      <c r="H30" s="22">
        <v>0</v>
      </c>
      <c r="I30" s="22">
        <f t="shared" si="1"/>
        <v>0</v>
      </c>
      <c r="J30" s="11"/>
      <c r="K30" s="11"/>
      <c r="L30" s="11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0">
        <f t="shared" si="2"/>
        <v>0</v>
      </c>
      <c r="AJ30" s="10">
        <f t="shared" si="3"/>
        <v>0</v>
      </c>
      <c r="AK30" s="10">
        <f t="shared" si="4"/>
        <v>0</v>
      </c>
    </row>
    <row r="31" spans="1:37" ht="23.25" customHeight="1" x14ac:dyDescent="0.25">
      <c r="A31" s="17" t="s">
        <v>16</v>
      </c>
      <c r="B31" s="26" t="s">
        <v>2</v>
      </c>
      <c r="C31" s="22">
        <v>23853746.562840328</v>
      </c>
      <c r="D31" s="22">
        <v>4770749.3135906504</v>
      </c>
      <c r="E31" s="22">
        <f t="shared" si="0"/>
        <v>28624495.876430977</v>
      </c>
      <c r="F31" s="22"/>
      <c r="G31" s="22">
        <v>0</v>
      </c>
      <c r="H31" s="22">
        <v>0</v>
      </c>
      <c r="I31" s="22">
        <f t="shared" si="1"/>
        <v>0</v>
      </c>
      <c r="J31" s="11"/>
      <c r="K31" s="11"/>
      <c r="L31" s="11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0">
        <f t="shared" si="2"/>
        <v>0</v>
      </c>
      <c r="AJ31" s="10">
        <f t="shared" si="3"/>
        <v>0</v>
      </c>
      <c r="AK31" s="10">
        <f t="shared" si="4"/>
        <v>0</v>
      </c>
    </row>
    <row r="32" spans="1:37" ht="23.25" customHeight="1" x14ac:dyDescent="0.25">
      <c r="A32" s="18" t="s">
        <v>19</v>
      </c>
      <c r="B32" s="26" t="s">
        <v>2</v>
      </c>
      <c r="C32" s="22">
        <v>53451025.907159619</v>
      </c>
      <c r="D32" s="22">
        <v>7880439.5065010767</v>
      </c>
      <c r="E32" s="22">
        <f t="shared" si="0"/>
        <v>61331465.413660698</v>
      </c>
      <c r="F32" s="22"/>
      <c r="G32" s="22">
        <v>8045807.1764928447</v>
      </c>
      <c r="H32" s="22">
        <v>0</v>
      </c>
      <c r="I32" s="22">
        <f t="shared" si="1"/>
        <v>8045807.1764928447</v>
      </c>
      <c r="J32" s="11"/>
      <c r="K32" s="11"/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0">
        <f t="shared" si="2"/>
        <v>15736231.050000001</v>
      </c>
      <c r="AJ32" s="10">
        <f t="shared" si="3"/>
        <v>0</v>
      </c>
      <c r="AK32" s="10">
        <f t="shared" si="4"/>
        <v>15736231.050000001</v>
      </c>
    </row>
    <row r="33" spans="1:37" ht="23.25" customHeight="1" x14ac:dyDescent="0.25">
      <c r="A33" s="18" t="s">
        <v>20</v>
      </c>
      <c r="B33" s="26" t="s">
        <v>2</v>
      </c>
      <c r="C33" s="22">
        <v>133933869.50808609</v>
      </c>
      <c r="D33" s="22">
        <v>9785717.5725906659</v>
      </c>
      <c r="E33" s="22">
        <f t="shared" si="0"/>
        <v>143719587.08067676</v>
      </c>
      <c r="F33" s="22"/>
      <c r="G33" s="22">
        <v>15066907.732267119</v>
      </c>
      <c r="H33" s="22">
        <v>604653.7940414045</v>
      </c>
      <c r="I33" s="22">
        <f t="shared" si="1"/>
        <v>15671561.526308523</v>
      </c>
      <c r="J33" s="11"/>
      <c r="K33" s="11"/>
      <c r="L33" s="11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0">
        <f t="shared" si="2"/>
        <v>29468310.149999999</v>
      </c>
      <c r="AJ33" s="10">
        <f t="shared" si="3"/>
        <v>1182600.03</v>
      </c>
      <c r="AK33" s="10">
        <f t="shared" si="4"/>
        <v>30650910.18</v>
      </c>
    </row>
    <row r="34" spans="1:37" ht="23.25" customHeight="1" x14ac:dyDescent="0.25">
      <c r="A34" s="18" t="s">
        <v>31</v>
      </c>
      <c r="B34" s="26" t="s">
        <v>2</v>
      </c>
      <c r="C34" s="22">
        <v>23902191.376551133</v>
      </c>
      <c r="D34" s="22">
        <v>2900483.7588133942</v>
      </c>
      <c r="E34" s="22">
        <f t="shared" si="0"/>
        <v>26802675.135364525</v>
      </c>
      <c r="F34" s="22"/>
      <c r="G34" s="22">
        <v>815514.88626312104</v>
      </c>
      <c r="H34" s="22">
        <v>97232.683822213599</v>
      </c>
      <c r="I34" s="22">
        <f t="shared" si="1"/>
        <v>912747.57008533459</v>
      </c>
      <c r="J34" s="11"/>
      <c r="K34" s="11"/>
      <c r="L34" s="11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0">
        <f t="shared" si="2"/>
        <v>1595008.48</v>
      </c>
      <c r="AJ34" s="10">
        <f t="shared" si="3"/>
        <v>190170.6</v>
      </c>
      <c r="AK34" s="10">
        <f t="shared" si="4"/>
        <v>1785179.0799999998</v>
      </c>
    </row>
    <row r="35" spans="1:37" s="8" customFormat="1" ht="23.25" customHeight="1" x14ac:dyDescent="0.25">
      <c r="A35" s="18" t="s">
        <v>28</v>
      </c>
      <c r="B35" s="26" t="s">
        <v>2</v>
      </c>
      <c r="C35" s="22">
        <v>110694692.2789813</v>
      </c>
      <c r="D35" s="22">
        <v>0</v>
      </c>
      <c r="E35" s="22">
        <f t="shared" si="0"/>
        <v>110694692.2789813</v>
      </c>
      <c r="F35" s="22"/>
      <c r="G35" s="22">
        <v>35629.967839740675</v>
      </c>
      <c r="H35" s="22">
        <v>0</v>
      </c>
      <c r="I35" s="22">
        <f t="shared" si="1"/>
        <v>35629.967839740675</v>
      </c>
      <c r="J35" s="11"/>
      <c r="K35" s="11"/>
      <c r="L35" s="11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0">
        <f t="shared" si="2"/>
        <v>69686.16</v>
      </c>
      <c r="AJ35" s="10">
        <f t="shared" si="3"/>
        <v>0</v>
      </c>
      <c r="AK35" s="10">
        <f t="shared" si="4"/>
        <v>69686.16</v>
      </c>
    </row>
    <row r="36" spans="1:37" s="8" customFormat="1" ht="23.25" customHeight="1" x14ac:dyDescent="0.25">
      <c r="A36" s="18" t="s">
        <v>25</v>
      </c>
      <c r="B36" s="26" t="s">
        <v>2</v>
      </c>
      <c r="C36" s="22">
        <v>690015952.30669332</v>
      </c>
      <c r="D36" s="22">
        <v>0</v>
      </c>
      <c r="E36" s="22">
        <f t="shared" si="0"/>
        <v>690015952.30669332</v>
      </c>
      <c r="F36" s="22"/>
      <c r="G36" s="22">
        <v>188284136.72967488</v>
      </c>
      <c r="H36" s="22">
        <v>0</v>
      </c>
      <c r="I36" s="22">
        <f t="shared" si="1"/>
        <v>188284136.72967488</v>
      </c>
      <c r="J36" s="11"/>
      <c r="K36" s="11"/>
      <c r="L36" s="11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0">
        <f t="shared" si="2"/>
        <v>368251763.13999999</v>
      </c>
      <c r="AJ36" s="10">
        <f t="shared" si="3"/>
        <v>0</v>
      </c>
      <c r="AK36" s="10">
        <f t="shared" si="4"/>
        <v>368251763.13999999</v>
      </c>
    </row>
    <row r="37" spans="1:37" s="8" customFormat="1" ht="23.25" customHeight="1" x14ac:dyDescent="0.25">
      <c r="A37" s="17" t="s">
        <v>24</v>
      </c>
      <c r="B37" s="26" t="s">
        <v>2</v>
      </c>
      <c r="C37" s="22">
        <v>608183292.51519811</v>
      </c>
      <c r="D37" s="22">
        <v>120780696.17502543</v>
      </c>
      <c r="E37" s="22">
        <f t="shared" si="0"/>
        <v>728963988.69022357</v>
      </c>
      <c r="F37" s="22"/>
      <c r="G37" s="22">
        <v>315128.37005261198</v>
      </c>
      <c r="H37" s="22">
        <v>119.89794614051324</v>
      </c>
      <c r="I37" s="22">
        <f t="shared" si="1"/>
        <v>315248.26799875248</v>
      </c>
      <c r="J37" s="11"/>
      <c r="K37" s="11"/>
      <c r="L37" s="11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0">
        <f t="shared" si="2"/>
        <v>616337.52</v>
      </c>
      <c r="AJ37" s="10">
        <f t="shared" si="3"/>
        <v>234.5</v>
      </c>
      <c r="AK37" s="10">
        <f t="shared" si="4"/>
        <v>616572.02</v>
      </c>
    </row>
    <row r="38" spans="1:37" s="8" customFormat="1" ht="23.25" customHeight="1" x14ac:dyDescent="0.25">
      <c r="A38" s="17" t="s">
        <v>22</v>
      </c>
      <c r="B38" s="26" t="s">
        <v>2</v>
      </c>
      <c r="C38" s="22">
        <v>315802617.30313987</v>
      </c>
      <c r="D38" s="22">
        <v>39109353.06238272</v>
      </c>
      <c r="E38" s="22">
        <f t="shared" si="0"/>
        <v>354911970.36552256</v>
      </c>
      <c r="F38" s="22"/>
      <c r="G38" s="22">
        <v>315028.54542572721</v>
      </c>
      <c r="H38" s="22">
        <v>215.76517386480421</v>
      </c>
      <c r="I38" s="22">
        <f t="shared" si="1"/>
        <v>315244.31059959199</v>
      </c>
      <c r="J38" s="11"/>
      <c r="K38" s="11"/>
      <c r="L38" s="11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0">
        <f t="shared" si="2"/>
        <v>616142.28</v>
      </c>
      <c r="AJ38" s="10">
        <f t="shared" si="3"/>
        <v>422</v>
      </c>
      <c r="AK38" s="10">
        <f t="shared" si="4"/>
        <v>616564.28</v>
      </c>
    </row>
    <row r="39" spans="1:37" ht="23.25" customHeight="1" x14ac:dyDescent="0.25">
      <c r="A39" s="17" t="s">
        <v>35</v>
      </c>
      <c r="B39" s="26" t="s">
        <v>2</v>
      </c>
      <c r="C39" s="22">
        <v>71579180.347985268</v>
      </c>
      <c r="D39" s="22">
        <v>5112918.8119621854</v>
      </c>
      <c r="E39" s="22">
        <f t="shared" si="0"/>
        <v>76692099.159947455</v>
      </c>
      <c r="F39" s="22"/>
      <c r="G39" s="22">
        <v>0</v>
      </c>
      <c r="H39" s="22">
        <v>0</v>
      </c>
      <c r="I39" s="22">
        <f t="shared" si="1"/>
        <v>0</v>
      </c>
      <c r="J39" s="11"/>
      <c r="K39" s="11"/>
      <c r="L39" s="11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0">
        <f t="shared" si="2"/>
        <v>0</v>
      </c>
      <c r="AJ39" s="10">
        <f t="shared" si="3"/>
        <v>0</v>
      </c>
      <c r="AK39" s="10">
        <f t="shared" si="4"/>
        <v>0</v>
      </c>
    </row>
    <row r="40" spans="1:37" ht="23.25" customHeight="1" x14ac:dyDescent="0.25">
      <c r="A40" s="17" t="s">
        <v>36</v>
      </c>
      <c r="B40" s="26" t="s">
        <v>2</v>
      </c>
      <c r="C40" s="22">
        <v>76324294.033735037</v>
      </c>
      <c r="D40" s="22">
        <v>15264859.420297265</v>
      </c>
      <c r="E40" s="22">
        <f t="shared" si="0"/>
        <v>91589153.454032302</v>
      </c>
      <c r="F40" s="22"/>
      <c r="G40" s="22">
        <v>0</v>
      </c>
      <c r="H40" s="22">
        <v>0</v>
      </c>
      <c r="I40" s="22">
        <f t="shared" si="1"/>
        <v>0</v>
      </c>
      <c r="J40" s="11"/>
      <c r="K40" s="11"/>
      <c r="L40" s="11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0">
        <f t="shared" si="2"/>
        <v>0</v>
      </c>
      <c r="AJ40" s="10">
        <f t="shared" si="3"/>
        <v>0</v>
      </c>
      <c r="AK40" s="10">
        <f t="shared" si="4"/>
        <v>0</v>
      </c>
    </row>
    <row r="41" spans="1:37" s="8" customFormat="1" ht="23.25" customHeight="1" x14ac:dyDescent="0.25">
      <c r="A41" s="17" t="s">
        <v>8</v>
      </c>
      <c r="B41" s="26" t="s">
        <v>2</v>
      </c>
      <c r="C41" s="22">
        <v>189177996.04260084</v>
      </c>
      <c r="D41" s="22">
        <v>0</v>
      </c>
      <c r="E41" s="22">
        <f t="shared" si="0"/>
        <v>189177996.04260084</v>
      </c>
      <c r="F41" s="22"/>
      <c r="G41" s="22">
        <v>0</v>
      </c>
      <c r="H41" s="22">
        <v>0</v>
      </c>
      <c r="I41" s="22">
        <f t="shared" si="1"/>
        <v>0</v>
      </c>
      <c r="J41" s="11"/>
      <c r="K41" s="11"/>
      <c r="L41" s="11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0">
        <f t="shared" si="2"/>
        <v>0</v>
      </c>
      <c r="AJ41" s="10">
        <f t="shared" si="3"/>
        <v>0</v>
      </c>
      <c r="AK41" s="10">
        <f t="shared" si="4"/>
        <v>0</v>
      </c>
    </row>
    <row r="42" spans="1:37" s="8" customFormat="1" ht="23.25" customHeight="1" x14ac:dyDescent="0.25">
      <c r="A42" s="17" t="s">
        <v>26</v>
      </c>
      <c r="B42" s="26" t="s">
        <v>2</v>
      </c>
      <c r="C42" s="22">
        <v>342000071.58086336</v>
      </c>
      <c r="D42" s="22">
        <v>0</v>
      </c>
      <c r="E42" s="22">
        <f t="shared" si="0"/>
        <v>342000071.58086336</v>
      </c>
      <c r="F42" s="22"/>
      <c r="G42" s="22">
        <v>1023910.7949054877</v>
      </c>
      <c r="H42" s="22">
        <v>0</v>
      </c>
      <c r="I42" s="22">
        <f t="shared" si="1"/>
        <v>1023910.7949054877</v>
      </c>
      <c r="J42" s="11"/>
      <c r="K42" s="11"/>
      <c r="L42" s="11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0">
        <f t="shared" si="2"/>
        <v>2002595.45</v>
      </c>
      <c r="AJ42" s="10">
        <f t="shared" si="3"/>
        <v>0</v>
      </c>
      <c r="AK42" s="10">
        <f t="shared" si="4"/>
        <v>2002595.45</v>
      </c>
    </row>
    <row r="43" spans="1:37" s="9" customFormat="1" ht="23.25" customHeight="1" x14ac:dyDescent="0.25">
      <c r="A43" s="17" t="s">
        <v>32</v>
      </c>
      <c r="B43" s="26" t="s">
        <v>2</v>
      </c>
      <c r="C43" s="22">
        <v>175400000</v>
      </c>
      <c r="D43" s="22">
        <v>0</v>
      </c>
      <c r="E43" s="22">
        <f t="shared" si="0"/>
        <v>175400000</v>
      </c>
      <c r="F43" s="22"/>
      <c r="G43" s="22">
        <v>900000</v>
      </c>
      <c r="H43" s="22">
        <v>0</v>
      </c>
      <c r="I43" s="22">
        <f t="shared" si="1"/>
        <v>900000</v>
      </c>
      <c r="J43" s="11"/>
      <c r="K43" s="11"/>
      <c r="L43" s="11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0">
        <f t="shared" si="2"/>
        <v>1760247</v>
      </c>
      <c r="AJ43" s="10">
        <f t="shared" si="3"/>
        <v>0</v>
      </c>
      <c r="AK43" s="10">
        <f t="shared" si="4"/>
        <v>1760247</v>
      </c>
    </row>
    <row r="44" spans="1:37" s="9" customFormat="1" ht="23.25" customHeight="1" x14ac:dyDescent="0.25">
      <c r="A44" s="17" t="s">
        <v>27</v>
      </c>
      <c r="B44" s="26" t="s">
        <v>2</v>
      </c>
      <c r="C44" s="22">
        <v>799054836.05425835</v>
      </c>
      <c r="D44" s="22">
        <v>0</v>
      </c>
      <c r="E44" s="22">
        <f t="shared" si="0"/>
        <v>799054836.05425835</v>
      </c>
      <c r="F44" s="22"/>
      <c r="G44" s="22">
        <v>635879.99979548319</v>
      </c>
      <c r="H44" s="22">
        <v>0</v>
      </c>
      <c r="I44" s="22">
        <f t="shared" si="1"/>
        <v>635879.99979548319</v>
      </c>
      <c r="J44" s="11"/>
      <c r="K44" s="11"/>
      <c r="L44" s="11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0">
        <f t="shared" si="2"/>
        <v>1243673.18</v>
      </c>
      <c r="AJ44" s="10">
        <f t="shared" si="3"/>
        <v>0</v>
      </c>
      <c r="AK44" s="10">
        <f t="shared" si="4"/>
        <v>1243673.18</v>
      </c>
    </row>
    <row r="45" spans="1:37" s="9" customFormat="1" ht="23.25" customHeight="1" x14ac:dyDescent="0.25">
      <c r="A45" s="17" t="s">
        <v>57</v>
      </c>
      <c r="B45" s="26" t="s">
        <v>2</v>
      </c>
      <c r="C45" s="22">
        <v>223630376.87324563</v>
      </c>
      <c r="D45" s="22">
        <v>44726279.891401604</v>
      </c>
      <c r="E45" s="22">
        <f t="shared" si="0"/>
        <v>268356656.76464725</v>
      </c>
      <c r="F45" s="22"/>
      <c r="G45" s="22">
        <v>0</v>
      </c>
      <c r="H45" s="22">
        <v>0</v>
      </c>
      <c r="I45" s="22">
        <f t="shared" si="1"/>
        <v>0</v>
      </c>
      <c r="J45" s="11"/>
      <c r="K45" s="11"/>
      <c r="L45" s="11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0">
        <f t="shared" si="2"/>
        <v>0</v>
      </c>
      <c r="AJ45" s="10">
        <f t="shared" si="3"/>
        <v>0</v>
      </c>
      <c r="AK45" s="10">
        <f t="shared" si="4"/>
        <v>0</v>
      </c>
    </row>
    <row r="46" spans="1:37" s="9" customFormat="1" ht="23.25" customHeight="1" x14ac:dyDescent="0.25">
      <c r="A46" s="17" t="s">
        <v>49</v>
      </c>
      <c r="B46" s="26" t="s">
        <v>2</v>
      </c>
      <c r="C46" s="22">
        <v>10199938.133682376</v>
      </c>
      <c r="D46" s="22">
        <v>2006858.4692943662</v>
      </c>
      <c r="E46" s="22">
        <f t="shared" si="0"/>
        <v>12206796.602976741</v>
      </c>
      <c r="F46" s="22"/>
      <c r="G46" s="22">
        <v>0</v>
      </c>
      <c r="H46" s="22">
        <v>0</v>
      </c>
      <c r="I46" s="22">
        <f t="shared" si="1"/>
        <v>0</v>
      </c>
      <c r="J46" s="11"/>
      <c r="K46" s="11"/>
      <c r="L46" s="11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0">
        <f t="shared" si="2"/>
        <v>0</v>
      </c>
      <c r="AJ46" s="10">
        <f t="shared" si="3"/>
        <v>0</v>
      </c>
      <c r="AK46" s="10">
        <f t="shared" si="4"/>
        <v>0</v>
      </c>
    </row>
    <row r="47" spans="1:37" s="9" customFormat="1" ht="23.25" customHeight="1" x14ac:dyDescent="0.25">
      <c r="A47" s="17" t="s">
        <v>58</v>
      </c>
      <c r="B47" s="26" t="s">
        <v>2</v>
      </c>
      <c r="C47" s="22">
        <v>69346125.685770243</v>
      </c>
      <c r="D47" s="22">
        <v>13909617.19576855</v>
      </c>
      <c r="E47" s="22">
        <f t="shared" si="0"/>
        <v>83255742.881538793</v>
      </c>
      <c r="F47" s="22"/>
      <c r="G47" s="22">
        <v>0</v>
      </c>
      <c r="H47" s="22">
        <v>0</v>
      </c>
      <c r="I47" s="22">
        <f t="shared" si="1"/>
        <v>0</v>
      </c>
      <c r="J47" s="11"/>
      <c r="K47" s="11"/>
      <c r="L47" s="11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0"/>
      <c r="AJ47" s="10"/>
      <c r="AK47" s="10"/>
    </row>
    <row r="48" spans="1:37" s="9" customFormat="1" ht="23.25" customHeight="1" x14ac:dyDescent="0.25">
      <c r="A48" s="17" t="s">
        <v>47</v>
      </c>
      <c r="B48" s="26" t="s">
        <v>2</v>
      </c>
      <c r="C48" s="22">
        <v>200243482.73111671</v>
      </c>
      <c r="D48" s="22">
        <v>40008304.489654012</v>
      </c>
      <c r="E48" s="22">
        <f t="shared" si="0"/>
        <v>240251787.22077072</v>
      </c>
      <c r="F48" s="22"/>
      <c r="G48" s="22">
        <v>0</v>
      </c>
      <c r="H48" s="22">
        <v>0</v>
      </c>
      <c r="I48" s="22">
        <f t="shared" si="1"/>
        <v>0</v>
      </c>
      <c r="J48" s="11"/>
      <c r="K48" s="11"/>
      <c r="L48" s="11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0">
        <f t="shared" si="2"/>
        <v>0</v>
      </c>
      <c r="AJ48" s="10">
        <f t="shared" si="3"/>
        <v>0</v>
      </c>
      <c r="AK48" s="10">
        <f t="shared" si="4"/>
        <v>0</v>
      </c>
    </row>
    <row r="49" spans="1:37" s="9" customFormat="1" ht="23.25" customHeight="1" x14ac:dyDescent="0.25">
      <c r="A49" s="17" t="s">
        <v>6</v>
      </c>
      <c r="B49" s="26" t="s">
        <v>2</v>
      </c>
      <c r="C49" s="22">
        <v>63655861.705771975</v>
      </c>
      <c r="D49" s="22">
        <v>12731172.341154395</v>
      </c>
      <c r="E49" s="22">
        <f t="shared" si="0"/>
        <v>76387034.046926364</v>
      </c>
      <c r="F49" s="22"/>
      <c r="G49" s="22">
        <v>22014289.713318642</v>
      </c>
      <c r="H49" s="22">
        <v>4402857.9426637292</v>
      </c>
      <c r="I49" s="22">
        <f t="shared" si="1"/>
        <v>26417147.655982371</v>
      </c>
      <c r="J49" s="11"/>
      <c r="K49" s="11"/>
      <c r="L49" s="11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0">
        <f t="shared" si="2"/>
        <v>43056208.25</v>
      </c>
      <c r="AJ49" s="10">
        <f t="shared" si="3"/>
        <v>8611241.6500000004</v>
      </c>
      <c r="AK49" s="10">
        <f t="shared" si="4"/>
        <v>51667449.899999999</v>
      </c>
    </row>
    <row r="50" spans="1:37" s="9" customFormat="1" ht="23.25" customHeight="1" x14ac:dyDescent="0.25">
      <c r="A50" s="17" t="s">
        <v>43</v>
      </c>
      <c r="B50" s="26" t="s">
        <v>2</v>
      </c>
      <c r="C50" s="22">
        <v>340469263.68856192</v>
      </c>
      <c r="D50" s="22">
        <v>394154911.21416485</v>
      </c>
      <c r="E50" s="22">
        <f t="shared" si="0"/>
        <v>734624174.90272677</v>
      </c>
      <c r="F50" s="22"/>
      <c r="G50" s="22">
        <v>0</v>
      </c>
      <c r="H50" s="22">
        <v>0</v>
      </c>
      <c r="I50" s="22">
        <f t="shared" si="1"/>
        <v>0</v>
      </c>
      <c r="J50" s="11"/>
      <c r="K50" s="11"/>
      <c r="L50" s="11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0">
        <f t="shared" si="2"/>
        <v>0</v>
      </c>
      <c r="AJ50" s="10">
        <f t="shared" si="3"/>
        <v>0</v>
      </c>
      <c r="AK50" s="10">
        <f t="shared" si="4"/>
        <v>0</v>
      </c>
    </row>
    <row r="51" spans="1:37" s="9" customFormat="1" ht="23.25" customHeight="1" x14ac:dyDescent="0.25">
      <c r="A51" s="17" t="s">
        <v>44</v>
      </c>
      <c r="B51" s="26" t="s">
        <v>2</v>
      </c>
      <c r="C51" s="22">
        <v>32211388.515361764</v>
      </c>
      <c r="D51" s="22">
        <v>0</v>
      </c>
      <c r="E51" s="22">
        <f t="shared" si="0"/>
        <v>32211388.515361764</v>
      </c>
      <c r="F51" s="22"/>
      <c r="G51" s="22">
        <v>0</v>
      </c>
      <c r="H51" s="22">
        <v>0</v>
      </c>
      <c r="I51" s="22">
        <f t="shared" si="1"/>
        <v>0</v>
      </c>
      <c r="J51" s="11"/>
      <c r="K51" s="11"/>
      <c r="L51" s="11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0">
        <f t="shared" si="2"/>
        <v>0</v>
      </c>
      <c r="AJ51" s="10">
        <f t="shared" si="3"/>
        <v>0</v>
      </c>
      <c r="AK51" s="10">
        <f t="shared" si="4"/>
        <v>0</v>
      </c>
    </row>
    <row r="52" spans="1:37" s="9" customFormat="1" ht="23.25" customHeight="1" x14ac:dyDescent="0.25">
      <c r="A52" s="17" t="s">
        <v>42</v>
      </c>
      <c r="B52" s="26" t="s">
        <v>2</v>
      </c>
      <c r="C52" s="22">
        <v>5112918.8119621854</v>
      </c>
      <c r="D52" s="22">
        <v>1022583.762392437</v>
      </c>
      <c r="E52" s="22">
        <f>C52+D52</f>
        <v>6135502.5743546225</v>
      </c>
      <c r="F52" s="22"/>
      <c r="G52" s="22">
        <v>159770.4708486934</v>
      </c>
      <c r="H52" s="22">
        <v>31954.096214906203</v>
      </c>
      <c r="I52" s="22">
        <f>SUM(G52:H52)</f>
        <v>191724.56706359959</v>
      </c>
      <c r="J52" s="11"/>
      <c r="K52" s="11"/>
      <c r="L52" s="11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0"/>
      <c r="AJ52" s="10"/>
      <c r="AK52" s="10"/>
    </row>
    <row r="53" spans="1:37" s="9" customFormat="1" ht="23.25" customHeight="1" x14ac:dyDescent="0.25">
      <c r="A53" s="17" t="s">
        <v>9</v>
      </c>
      <c r="B53" s="26" t="s">
        <v>2</v>
      </c>
      <c r="C53" s="22">
        <v>111188301.83604914</v>
      </c>
      <c r="D53" s="22">
        <v>0</v>
      </c>
      <c r="E53" s="22">
        <f t="shared" si="0"/>
        <v>111188301.83604914</v>
      </c>
      <c r="F53" s="22"/>
      <c r="G53" s="22">
        <v>51668597.930290468</v>
      </c>
      <c r="H53" s="22">
        <v>0</v>
      </c>
      <c r="I53" s="22">
        <f t="shared" si="1"/>
        <v>51668597.930290468</v>
      </c>
      <c r="J53" s="11"/>
      <c r="K53" s="11"/>
      <c r="L53" s="11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0">
        <f t="shared" si="2"/>
        <v>101054993.89</v>
      </c>
      <c r="AJ53" s="10">
        <f t="shared" si="3"/>
        <v>0</v>
      </c>
      <c r="AK53" s="10">
        <f t="shared" si="4"/>
        <v>101054993.89</v>
      </c>
    </row>
    <row r="54" spans="1:37" s="9" customFormat="1" ht="23.25" customHeight="1" x14ac:dyDescent="0.25">
      <c r="A54" s="17" t="s">
        <v>37</v>
      </c>
      <c r="B54" s="26" t="s">
        <v>2</v>
      </c>
      <c r="C54" s="22">
        <v>49574571.05678919</v>
      </c>
      <c r="D54" s="22">
        <v>1558905.1195656064</v>
      </c>
      <c r="E54" s="22">
        <f t="shared" si="0"/>
        <v>51133476.176354796</v>
      </c>
      <c r="F54" s="22"/>
      <c r="G54" s="22">
        <v>0</v>
      </c>
      <c r="H54" s="22">
        <v>0</v>
      </c>
      <c r="I54" s="22">
        <f t="shared" si="1"/>
        <v>0</v>
      </c>
      <c r="J54" s="11"/>
      <c r="K54" s="11"/>
      <c r="L54" s="11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0">
        <f t="shared" si="2"/>
        <v>0</v>
      </c>
      <c r="AJ54" s="10">
        <f t="shared" si="3"/>
        <v>0</v>
      </c>
      <c r="AK54" s="10">
        <f t="shared" si="4"/>
        <v>0</v>
      </c>
    </row>
    <row r="55" spans="1:37" s="9" customFormat="1" ht="23.25" customHeight="1" x14ac:dyDescent="0.25">
      <c r="A55" s="20" t="s">
        <v>56</v>
      </c>
      <c r="B55" s="26" t="s">
        <v>2</v>
      </c>
      <c r="C55" s="22">
        <v>153387564.35886556</v>
      </c>
      <c r="D55" s="22">
        <v>0</v>
      </c>
      <c r="E55" s="22">
        <f t="shared" si="0"/>
        <v>153387564.35886556</v>
      </c>
      <c r="F55" s="22"/>
      <c r="G55" s="22">
        <v>0</v>
      </c>
      <c r="H55" s="22">
        <v>0</v>
      </c>
      <c r="I55" s="22">
        <f t="shared" si="1"/>
        <v>0</v>
      </c>
      <c r="J55" s="11"/>
      <c r="K55" s="11"/>
      <c r="L55" s="11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0"/>
      <c r="AJ55" s="10"/>
      <c r="AK55" s="10"/>
    </row>
    <row r="56" spans="1:37" s="8" customFormat="1" ht="36" customHeight="1" x14ac:dyDescent="0.25">
      <c r="A56" s="23"/>
      <c r="B56" s="24"/>
      <c r="C56" s="25">
        <f>SUM(C5:C55)</f>
        <v>6493741377.578826</v>
      </c>
      <c r="D56" s="25">
        <f t="shared" ref="D56:E56" si="5">SUM(D5:D55)</f>
        <v>1011804262.2109282</v>
      </c>
      <c r="E56" s="25">
        <f t="shared" si="5"/>
        <v>7505545639.7897568</v>
      </c>
      <c r="F56" s="25">
        <v>1368912911</v>
      </c>
      <c r="G56" s="25">
        <f>SUM(G5:G55)</f>
        <v>349442808.83307856</v>
      </c>
      <c r="H56" s="25">
        <f t="shared" ref="H56:I56" si="6">SUM(H5:H55)</f>
        <v>13196317.297515633</v>
      </c>
      <c r="I56" s="25">
        <f t="shared" si="6"/>
        <v>362639126.13059413</v>
      </c>
      <c r="J56" s="11"/>
      <c r="K56" s="11"/>
      <c r="L56" s="11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0">
        <f t="shared" si="2"/>
        <v>683450728.80000007</v>
      </c>
      <c r="AJ56" s="10">
        <f t="shared" si="3"/>
        <v>25809753.259999998</v>
      </c>
      <c r="AK56" s="10">
        <f t="shared" si="4"/>
        <v>709260482.05999994</v>
      </c>
    </row>
    <row r="57" spans="1:37" x14ac:dyDescent="0.25">
      <c r="G57" s="4"/>
      <c r="H57" s="4"/>
      <c r="I57" s="4"/>
      <c r="J57" s="11"/>
      <c r="K57" s="11"/>
      <c r="L57" s="11"/>
    </row>
    <row r="58" spans="1:37" x14ac:dyDescent="0.25">
      <c r="G58" s="4"/>
      <c r="H58" s="4"/>
      <c r="I58" s="4"/>
    </row>
    <row r="59" spans="1:37" x14ac:dyDescent="0.25">
      <c r="G59" s="4"/>
      <c r="H59" s="4"/>
      <c r="I59" s="4"/>
    </row>
  </sheetData>
  <mergeCells count="8">
    <mergeCell ref="I2:I3"/>
    <mergeCell ref="A2:A3"/>
    <mergeCell ref="B2:B3"/>
    <mergeCell ref="C2:C3"/>
    <mergeCell ref="D2:D3"/>
    <mergeCell ref="E2:E3"/>
    <mergeCell ref="G2:H2"/>
    <mergeCell ref="F2:F3"/>
  </mergeCells>
  <phoneticPr fontId="2" type="noConversion"/>
  <pageMargins left="0" right="0" top="0.19685039370078741" bottom="0.19685039370078741" header="0.51181102362204722" footer="0.51181102362204722"/>
  <pageSetup paperSize="9" scale="48" orientation="portrait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2024-02-08T16:03:37Z</cp:lastPrinted>
  <dcterms:created xsi:type="dcterms:W3CDTF">2007-11-29T09:10:22Z</dcterms:created>
  <dcterms:modified xsi:type="dcterms:W3CDTF">2024-08-05T13:07:09Z</dcterms:modified>
</cp:coreProperties>
</file>