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QUARTERLY\2024 quater\062024\INTERNET\"/>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I86" i="1"/>
  <c r="F87" i="1"/>
  <c r="F86" i="1" s="1"/>
  <c r="E86" i="1"/>
  <c r="M86" i="1"/>
  <c r="L86" i="1"/>
  <c r="K86" i="1"/>
  <c r="J86" i="1"/>
  <c r="H86" i="1"/>
  <c r="F85" i="1"/>
  <c r="F84" i="1"/>
  <c r="F83" i="1"/>
  <c r="J77" i="1"/>
  <c r="F82" i="1"/>
  <c r="F81" i="1"/>
  <c r="F80" i="1"/>
  <c r="F79" i="1"/>
  <c r="I77" i="1"/>
  <c r="I66" i="1" s="1"/>
  <c r="G77" i="1"/>
  <c r="E77" i="1"/>
  <c r="M77" i="1"/>
  <c r="L77" i="1"/>
  <c r="K77" i="1"/>
  <c r="H77" i="1"/>
  <c r="F76" i="1"/>
  <c r="F75" i="1"/>
  <c r="F74" i="1"/>
  <c r="F73" i="1"/>
  <c r="F72" i="1"/>
  <c r="F71" i="1"/>
  <c r="F70" i="1"/>
  <c r="E68" i="1"/>
  <c r="E66" i="1" s="1"/>
  <c r="L68" i="1"/>
  <c r="L66" i="1" s="1"/>
  <c r="J68" i="1"/>
  <c r="J66" i="1" s="1"/>
  <c r="F69" i="1"/>
  <c r="M68" i="1"/>
  <c r="K68" i="1"/>
  <c r="K66" i="1" s="1"/>
  <c r="I68" i="1"/>
  <c r="G68" i="1"/>
  <c r="F67" i="1"/>
  <c r="M66" i="1"/>
  <c r="F63" i="1"/>
  <c r="J56" i="1"/>
  <c r="F62" i="1"/>
  <c r="F61" i="1"/>
  <c r="F60" i="1"/>
  <c r="F59" i="1"/>
  <c r="F58" i="1"/>
  <c r="I56" i="1"/>
  <c r="G56" i="1"/>
  <c r="E56" i="1"/>
  <c r="M56" i="1"/>
  <c r="L56" i="1"/>
  <c r="K56" i="1"/>
  <c r="H56" i="1"/>
  <c r="F55" i="1"/>
  <c r="F54" i="1"/>
  <c r="F53" i="1"/>
  <c r="F52" i="1"/>
  <c r="F51" i="1"/>
  <c r="F50" i="1"/>
  <c r="F49" i="1"/>
  <c r="F48" i="1"/>
  <c r="F47" i="1"/>
  <c r="F46" i="1"/>
  <c r="F45" i="1"/>
  <c r="F44" i="1"/>
  <c r="F43" i="1"/>
  <c r="F42" i="1"/>
  <c r="F41" i="1"/>
  <c r="H39" i="1"/>
  <c r="H38" i="1" s="1"/>
  <c r="J39" i="1"/>
  <c r="J38" i="1" s="1"/>
  <c r="I39" i="1"/>
  <c r="G39" i="1"/>
  <c r="E39" i="1"/>
  <c r="M38" i="1"/>
  <c r="L38" i="1"/>
  <c r="K38" i="1"/>
  <c r="I38" i="1"/>
  <c r="G38" i="1"/>
  <c r="E38" i="1"/>
  <c r="F37" i="1"/>
  <c r="F36" i="1"/>
  <c r="F35" i="1"/>
  <c r="F34" i="1"/>
  <c r="F33" i="1"/>
  <c r="F32" i="1"/>
  <c r="F31" i="1"/>
  <c r="F30" i="1"/>
  <c r="F29" i="1"/>
  <c r="F28" i="1"/>
  <c r="F27" i="1"/>
  <c r="I25" i="1"/>
  <c r="F26" i="1"/>
  <c r="E25" i="1"/>
  <c r="M25" i="1"/>
  <c r="M22" i="1" s="1"/>
  <c r="M64" i="1" s="1"/>
  <c r="M65" i="1" s="1"/>
  <c r="L25" i="1"/>
  <c r="K25" i="1"/>
  <c r="J25" i="1"/>
  <c r="J22" i="1" s="1"/>
  <c r="J64" i="1" s="1"/>
  <c r="H25" i="1"/>
  <c r="F24" i="1"/>
  <c r="L22" i="1"/>
  <c r="L64" i="1" s="1"/>
  <c r="K22" i="1"/>
  <c r="K64" i="1" s="1"/>
  <c r="K65" i="1" s="1"/>
  <c r="H22" i="1"/>
  <c r="H64" i="1" s="1"/>
  <c r="E22" i="1" l="1"/>
  <c r="E64" i="1" s="1"/>
  <c r="F25" i="1"/>
  <c r="J105" i="1"/>
  <c r="J65" i="1"/>
  <c r="I22" i="1"/>
  <c r="I64" i="1" s="1"/>
  <c r="F68" i="1"/>
  <c r="F66" i="1" s="1"/>
  <c r="L65" i="1"/>
  <c r="F23" i="1"/>
  <c r="F57" i="1"/>
  <c r="F56" i="1" s="1"/>
  <c r="F78" i="1"/>
  <c r="F77" i="1" s="1"/>
  <c r="G25" i="1"/>
  <c r="G22" i="1" s="1"/>
  <c r="G64" i="1" s="1"/>
  <c r="H68" i="1"/>
  <c r="H66" i="1" s="1"/>
  <c r="H105" i="1" s="1"/>
  <c r="G86" i="1"/>
  <c r="G66" i="1" s="1"/>
  <c r="F40" i="1"/>
  <c r="F39" i="1" s="1"/>
  <c r="F38" i="1" s="1"/>
  <c r="G105" i="1" l="1"/>
  <c r="G65" i="1"/>
  <c r="I105" i="1"/>
  <c r="I65" i="1"/>
  <c r="H65" i="1"/>
  <c r="E105" i="1"/>
  <c r="E65" i="1"/>
  <c r="F22" i="1"/>
  <c r="F64" i="1" s="1"/>
  <c r="F105" i="1" l="1"/>
  <c r="F65" i="1"/>
  <c r="B105" i="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<sst xmlns="http://schemas.openxmlformats.org/spreadsheetml/2006/main" count="253" uniqueCount="181">
  <si>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</si>
  <si>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</si>
  <si>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</si>
  <si>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</si>
  <si>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</si>
  <si>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</si>
  <si>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</si>
  <si>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</si>
  <si>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</si>
  <si>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</si>
  <si>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</si>
  <si>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</si>
  <si>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</si>
  <si>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</si>
  <si>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</si>
  <si>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</si>
  <si>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</si>
  <si>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</si>
  <si>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</si>
  <si>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</si>
  <si>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</si>
  <si>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</si>
  <si>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</si>
  <si>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</si>
  <si>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</si>
  <si>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</si>
  <si>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</si>
  <si>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</si>
  <si>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</si>
  <si>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</si>
  <si>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</si>
  <si>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</si>
  <si>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</si>
  <si>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</si>
  <si>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</si>
  <si>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</si>
  <si>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</si>
  <si>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</si>
  <si>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</si>
  <si>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</si>
  <si>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</si>
  <si>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</si>
  <si>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</si>
  <si>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</si>
  <si>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</si>
  <si>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</si>
  <si>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</si>
  <si>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</si>
  <si>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</si>
  <si>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</si>
  <si>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</si>
  <si>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</si>
  <si>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</si>
  <si>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</si>
  <si>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</si>
  <si>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</si>
  <si>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</si>
  <si>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</si>
  <si>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</si>
  <si>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</si>
  <si>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</si>
  <si>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</si>
  <si>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</si>
  <si>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</si>
  <si>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</si>
  <si>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</si>
  <si>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</si>
  <si>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</si>
  <si>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</si>
  <si>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</si>
  <si>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</si>
  <si>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</si>
  <si>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</si>
  <si>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</si>
  <si>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</si>
  <si>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</si>
  <si>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</si>
  <si>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</si>
  <si>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</si>
  <si>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</si>
  <si>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</si>
  <si>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</si>
  <si>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</si>
  <si>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</si>
  <si>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</si>
  <si>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</si>
  <si>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</si>
  <si>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</si>
  <si>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</si>
  <si>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</si>
  <si>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</si>
  <si>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</si>
  <si>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</si>
  <si>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</si>
  <si>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</si>
  <si>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</si>
  <si>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</si>
  <si>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</si>
  <si>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</si>
  <si>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</si>
  <si>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</si>
  <si>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</si>
  <si>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</si>
  <si>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</si>
  <si>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</si>
  <si>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</si>
  <si>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</si>
  <si>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</si>
  <si>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</si>
  <si>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</si>
  <si>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</si>
  <si>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</si>
  <si>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</si>
  <si>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</si>
  <si>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</si>
  <si>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</si>
  <si>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</si>
  <si>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</si>
  <si>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</si>
  <si>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</si>
  <si>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</si>
  <si>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</si>
  <si>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</si>
  <si>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</si>
  <si>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</si>
  <si>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</si>
  <si>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</si>
  <si>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</si>
  <si>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</si>
  <si>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</si>
  <si>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</si>
  <si>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</si>
  <si>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</si>
  <si>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</si>
  <si>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</si>
  <si>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</si>
  <si>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</si>
  <si>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</si>
  <si>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</si>
  <si>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</si>
  <si>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</si>
  <si>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</si>
  <si>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</si>
  <si>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</si>
  <si>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</si>
  <si>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</si>
  <si>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</si>
  <si>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</si>
  <si>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</si>
  <si>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</si>
  <si>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</si>
  <si>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</si>
  <si>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</si>
  <si>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</si>
  <si>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</si>
  <si>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</si>
  <si>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</si>
  <si>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</si>
  <si>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</si>
  <si>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</si>
  <si>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</si>
  <si>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</si>
  <si>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</si>
  <si>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</si>
  <si>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</si>
  <si>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</si>
  <si>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</si>
  <si>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</si>
  <si>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</si>
  <si>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</si>
  <si>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</si>
  <si>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</si>
  <si>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</si>
  <si>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код по ЕБК:</t>
  </si>
  <si>
    <t>СЕС - ДМП</t>
  </si>
  <si>
    <t>Годишен         уточнен план                           2024 г.</t>
  </si>
  <si>
    <t>ОТЧЕТ               2024 г.</t>
  </si>
  <si>
    <t>9817</t>
  </si>
  <si>
    <t>a.aleksanyan@minfin.bg</t>
  </si>
  <si>
    <t>Арман Алексанян</t>
  </si>
  <si>
    <t>Национален фонд към Министерството на финансите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</si>
</sst>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dmp\B1_2020_06_PRB_DMP%20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Flow-DATA"/>
      <sheetName val="OTCHET-agregirani pokazateli"/>
      <sheetName val="OTCHET F"/>
      <sheetName val="OTCHET"/>
      <sheetName val="INF"/>
      <sheetName val="list"/>
      <sheetName val="ubc "/>
      <sheetName val="CASH FLOW DATA"/>
      <sheetName val="AGREGIRANI POKAZATELI"/>
      <sheetName val="AGRERIRANI POKAZATELI NF"/>
      <sheetName val="NF"/>
      <sheetName val="BG02-BG03"/>
      <sheetName val="БГ07БГ11 МС"/>
      <sheetName val="БГ 08МК"/>
      <sheetName val="BG14BG15"/>
      <sheetName val="МВР 2014 2021"/>
      <sheetName val="МОН 2014 2021"/>
      <sheetName val="МОСВ 2014 2021"/>
      <sheetName val="МС 2014 2021"/>
      <sheetName val="МК 2014 2021"/>
      <sheetName val="МЕ 2014 2021"/>
      <sheetName val="бг04 МЕ"/>
      <sheetName val="ubc"/>
      <sheetName val="NF agregirani danni"/>
      <sheetName val="BG 01"/>
      <sheetName val="BG02BG03"/>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60" zoomScaleNormal="60" workbookViewId="0">
      <selection activeCell="H17" sqref="H17"/>
    </sheetView>
  </sheetViews>
  <sheetFormatPr defaultColWidth="9.140625"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3.2851562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3.2851562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3.2851562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3.2851562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3.2851562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3.2851562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3.2851562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3.2851562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3.2851562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3.2851562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3.2851562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3.2851562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3.2851562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3.2851562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3.2851562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3.2851562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3.2851562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3.2851562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3.2851562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3.2851562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3.2851562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3.2851562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3.2851562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3.2851562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3.2851562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3.2851562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3.2851562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3.2851562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3.2851562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3.2851562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3.2851562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3.2851562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3.2851562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3.2851562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3.2851562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3.2851562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3.2851562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3.2851562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3.2851562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3.2851562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3.2851562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3.2851562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3.2851562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3.2851562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3.2851562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3.2851562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3.2851562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3.2851562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3.2851562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3.2851562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3.2851562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3.2851562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3.2851562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3.2851562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3.2851562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3.2851562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3.2851562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3.2851562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3.2851562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3.2851562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3.2851562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3.2851562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3.2851562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3.2851562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180</v>
      </c>
      <c r="C11" s="22"/>
      <c r="D11" s="22"/>
      <c r="E11" s="23" t="s">
        <v>0</v>
      </c>
      <c r="F11" s="24">
        <v>45473</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e">
        <v>#N/A</v>
      </c>
      <c r="C13" s="31"/>
      <c r="D13" s="31"/>
      <c r="E13" s="35" t="s">
        <v>173</v>
      </c>
      <c r="F13" s="36" t="s">
        <v>177</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97</v>
      </c>
      <c r="F15" s="41" t="s">
        <v>174</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175</v>
      </c>
      <c r="F17" s="454" t="s">
        <v>176</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56885500</v>
      </c>
      <c r="F22" s="102">
        <f t="shared" si="0"/>
        <v>15459738</v>
      </c>
      <c r="G22" s="103">
        <f t="shared" si="0"/>
        <v>15459738</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56885500</v>
      </c>
      <c r="F37" s="199">
        <f t="shared" si="1"/>
        <v>15459738</v>
      </c>
      <c r="G37" s="200">
        <v>15459738</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68483100</v>
      </c>
      <c r="F38" s="209">
        <f t="shared" si="3"/>
        <v>6689327</v>
      </c>
      <c r="G38" s="210">
        <f t="shared" si="3"/>
        <v>6689327</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3228900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1868100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644000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716800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31094000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11168200</v>
      </c>
      <c r="F48" s="168">
        <f t="shared" si="1"/>
        <v>6689327</v>
      </c>
      <c r="G48" s="163">
        <v>6689327</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16164000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6828000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9530600</v>
      </c>
      <c r="F56" s="293">
        <f t="shared" si="5"/>
        <v>-23302295</v>
      </c>
      <c r="G56" s="294">
        <f t="shared" si="5"/>
        <v>-23302295</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9530600</v>
      </c>
      <c r="F57" s="299">
        <f t="shared" si="1"/>
        <v>2193542</v>
      </c>
      <c r="G57" s="300">
        <v>2193542</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-25495837</v>
      </c>
      <c r="G58" s="305">
        <v>-25495837</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-2067000</v>
      </c>
      <c r="F64" s="336">
        <f t="shared" si="6"/>
        <v>-14531884</v>
      </c>
      <c r="G64" s="337">
        <f t="shared" si="6"/>
        <v>-14531884</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2067000</v>
      </c>
      <c r="F66" s="348">
        <f>SUM(+F68+F76+F77+F84+F85+F86+F89+F90+F91+F92+F93+F94+F95)</f>
        <v>14531884</v>
      </c>
      <c r="G66" s="349">
        <f t="shared" ref="G66:L66" si="8">SUM(+G68+G76+G77+G84+G85+G86+G89+G90+G91+G92+G93+G94+G95)</f>
        <v>14531884</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0</v>
      </c>
      <c r="G86" s="310">
        <f t="shared" ref="G86:M86" si="11">+G87+G88</f>
        <v>0</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0</v>
      </c>
      <c r="G88" s="383">
        <v>0</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2067000</v>
      </c>
      <c r="F93" s="168">
        <f t="shared" si="12"/>
        <v>68125897</v>
      </c>
      <c r="G93" s="169">
        <v>68125897</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-53594013</v>
      </c>
      <c r="G94" s="169">
        <v>-53594013</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178</v>
      </c>
      <c r="C107" s="421"/>
      <c r="D107" s="421"/>
      <c r="E107" s="426"/>
      <c r="F107" s="19"/>
      <c r="G107" s="427">
        <v>9859</v>
      </c>
      <c r="H107" s="427">
        <v>2756</v>
      </c>
      <c r="I107" s="428"/>
      <c r="J107" s="429">
        <v>45485</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179</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v>0</v>
      </c>
      <c r="F114" s="447"/>
      <c r="G114" s="443"/>
      <c r="H114" s="3"/>
      <c r="I114" s="447">
        <v>0</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2020-07-15T07:25:14Z</dcterms:created>
  <dcterms:modified xsi:type="dcterms:W3CDTF">2024-07-19T09:56:29Z</dcterms:modified>
</cp:coreProperties>
</file>