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6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J86" i="1"/>
  <c r="E86" i="1"/>
  <c r="F85" i="1"/>
  <c r="F84" i="1"/>
  <c r="F83" i="1"/>
  <c r="F82" i="1"/>
  <c r="F81" i="1"/>
  <c r="F80" i="1"/>
  <c r="F79" i="1"/>
  <c r="G77" i="1"/>
  <c r="F78" i="1"/>
  <c r="E77" i="1"/>
  <c r="M77" i="1"/>
  <c r="L77" i="1"/>
  <c r="K77" i="1"/>
  <c r="I77" i="1"/>
  <c r="H77" i="1"/>
  <c r="F76" i="1"/>
  <c r="F75" i="1"/>
  <c r="F74" i="1"/>
  <c r="F73" i="1"/>
  <c r="F72" i="1"/>
  <c r="F71" i="1"/>
  <c r="F70" i="1"/>
  <c r="I68" i="1"/>
  <c r="F69" i="1"/>
  <c r="M68" i="1"/>
  <c r="L68" i="1"/>
  <c r="L66" i="1" s="1"/>
  <c r="K68" i="1"/>
  <c r="K66" i="1" s="1"/>
  <c r="J68" i="1"/>
  <c r="G68" i="1"/>
  <c r="E68" i="1"/>
  <c r="E66" i="1" s="1"/>
  <c r="F67" i="1"/>
  <c r="M66" i="1"/>
  <c r="F63" i="1"/>
  <c r="J56" i="1"/>
  <c r="F62" i="1"/>
  <c r="F61" i="1"/>
  <c r="F60" i="1"/>
  <c r="F59" i="1"/>
  <c r="F58" i="1"/>
  <c r="F57" i="1"/>
  <c r="F56" i="1" s="1"/>
  <c r="E56" i="1"/>
  <c r="M56" i="1"/>
  <c r="L56" i="1"/>
  <c r="K56" i="1"/>
  <c r="I56" i="1"/>
  <c r="H56" i="1"/>
  <c r="G56" i="1"/>
  <c r="F55" i="1"/>
  <c r="F54" i="1"/>
  <c r="F53" i="1"/>
  <c r="F52" i="1"/>
  <c r="F51" i="1"/>
  <c r="F50" i="1"/>
  <c r="F49" i="1"/>
  <c r="F48" i="1"/>
  <c r="F47" i="1"/>
  <c r="F46" i="1"/>
  <c r="F45" i="1"/>
  <c r="F44" i="1"/>
  <c r="F43" i="1"/>
  <c r="F42" i="1"/>
  <c r="F41" i="1"/>
  <c r="H39" i="1"/>
  <c r="H38" i="1" s="1"/>
  <c r="F40" i="1"/>
  <c r="J39" i="1"/>
  <c r="I39" i="1"/>
  <c r="I38" i="1" s="1"/>
  <c r="G39" i="1"/>
  <c r="E39" i="1"/>
  <c r="M38" i="1"/>
  <c r="L38" i="1"/>
  <c r="K38" i="1"/>
  <c r="J38" i="1"/>
  <c r="G38" i="1"/>
  <c r="E38" i="1"/>
  <c r="F37" i="1"/>
  <c r="F36" i="1"/>
  <c r="F35" i="1"/>
  <c r="F34" i="1"/>
  <c r="F33" i="1"/>
  <c r="F32" i="1"/>
  <c r="F31" i="1"/>
  <c r="F30" i="1"/>
  <c r="F29" i="1"/>
  <c r="F28" i="1"/>
  <c r="F27" i="1"/>
  <c r="I25" i="1"/>
  <c r="I22" i="1" s="1"/>
  <c r="H25" i="1"/>
  <c r="H22" i="1" s="1"/>
  <c r="H64" i="1" s="1"/>
  <c r="F26" i="1"/>
  <c r="M25" i="1"/>
  <c r="L25" i="1"/>
  <c r="L22" i="1" s="1"/>
  <c r="L64" i="1" s="1"/>
  <c r="L65" i="1" s="1"/>
  <c r="K25" i="1"/>
  <c r="K22" i="1" s="1"/>
  <c r="K64" i="1" s="1"/>
  <c r="K65" i="1" s="1"/>
  <c r="J25" i="1"/>
  <c r="J22" i="1" s="1"/>
  <c r="J64" i="1" s="1"/>
  <c r="E25" i="1"/>
  <c r="F24" i="1"/>
  <c r="F23" i="1"/>
  <c r="E22" i="1"/>
  <c r="E64" i="1" s="1"/>
  <c r="M22" i="1"/>
  <c r="M64" i="1" s="1"/>
  <c r="M65" i="1" s="1"/>
  <c r="F25" i="1" l="1"/>
  <c r="I64" i="1"/>
  <c r="F68" i="1"/>
  <c r="F77" i="1"/>
  <c r="I66" i="1"/>
  <c r="G66" i="1"/>
  <c r="F22" i="1"/>
  <c r="F39" i="1"/>
  <c r="F38" i="1" s="1"/>
  <c r="F86" i="1"/>
  <c r="E105" i="1"/>
  <c r="E65" i="1"/>
  <c r="J77" i="1"/>
  <c r="J66" i="1" s="1"/>
  <c r="J105" i="1" s="1"/>
  <c r="G25" i="1"/>
  <c r="G22" i="1" s="1"/>
  <c r="G64" i="1" s="1"/>
  <c r="H68" i="1"/>
  <c r="H66" i="1" s="1"/>
  <c r="H105" i="1" s="1"/>
  <c r="G86" i="1"/>
  <c r="G105" i="1" l="1"/>
  <c r="G65" i="1"/>
  <c r="H65" i="1"/>
  <c r="I105" i="1"/>
  <c r="I65" i="1"/>
  <c r="J65" i="1"/>
  <c r="F64" i="1"/>
  <c r="F66" i="1"/>
  <c r="F65" i="1" l="1"/>
  <c r="F10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<sst xmlns="http://schemas.openxmlformats.org/spreadsheetml/2006/main" count="255" uniqueCount="183">
  <si>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</si>
  <si>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</si>
  <si>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</si>
  <si>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</si>
  <si>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</si>
  <si>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</si>
  <si>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</si>
  <si>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</si>
  <si>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</si>
  <si>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</si>
  <si>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</si>
  <si>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</si>
  <si>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</si>
  <si>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</si>
  <si>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</si>
  <si>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</si>
  <si>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</si>
  <si>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</si>
  <si>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</si>
  <si>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</si>
  <si>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</si>
  <si>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</si>
  <si>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</si>
  <si>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</si>
  <si>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</si>
  <si>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</si>
  <si>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</si>
  <si>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</si>
  <si>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</si>
  <si>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</si>
  <si>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</si>
  <si>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</si>
  <si>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</si>
  <si>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</si>
  <si>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</si>
  <si>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</si>
  <si>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</si>
  <si>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</si>
  <si>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</si>
  <si>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</si>
  <si>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</si>
  <si>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</si>
  <si>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</si>
  <si>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</si>
  <si>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</si>
  <si>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</si>
  <si>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</si>
  <si>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</si>
  <si>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</si>
  <si>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</si>
  <si>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</si>
  <si>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</si>
  <si>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</si>
  <si>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</si>
  <si>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</si>
  <si>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</si>
  <si>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</si>
  <si>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</si>
  <si>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</si>
  <si>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</si>
  <si>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</si>
  <si>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</si>
  <si>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</si>
  <si>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</si>
  <si>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</si>
  <si>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</si>
  <si>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</si>
  <si>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</si>
  <si>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</si>
  <si>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</si>
  <si>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</si>
  <si>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</si>
  <si>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</si>
  <si>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</si>
  <si>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</si>
  <si>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</si>
  <si>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</si>
  <si>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</si>
  <si>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</si>
  <si>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</si>
  <si>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</si>
  <si>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</si>
  <si>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</si>
  <si>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</si>
  <si>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</si>
  <si>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</si>
  <si>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</si>
  <si>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</si>
  <si>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</si>
  <si>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</si>
  <si>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</si>
  <si>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</si>
  <si>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</si>
  <si>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</si>
  <si>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</si>
  <si>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</si>
  <si>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</si>
  <si>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</si>
  <si>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</si>
  <si>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</si>
  <si>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</si>
  <si>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</si>
  <si>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</si>
  <si>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</si>
  <si>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</si>
  <si>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</si>
  <si>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</si>
  <si>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</si>
  <si>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</si>
  <si>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</si>
  <si>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</si>
  <si>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</si>
  <si>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</si>
  <si>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</si>
  <si>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</si>
  <si>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</si>
  <si>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</si>
  <si>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</si>
  <si>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</si>
  <si>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</si>
  <si>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</si>
  <si>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</si>
  <si>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</si>
  <si>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</si>
  <si>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</si>
  <si>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</si>
  <si>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</si>
  <si>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</si>
  <si>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</si>
  <si>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</si>
  <si>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</si>
  <si>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</si>
  <si>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</si>
  <si>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</si>
  <si>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</si>
  <si>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</si>
  <si>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</si>
  <si>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</si>
  <si>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</si>
  <si>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</si>
  <si>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</si>
  <si>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</si>
  <si>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</si>
  <si>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</si>
  <si>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</si>
  <si>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</si>
  <si>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</si>
  <si>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</si>
  <si>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</si>
  <si>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</si>
  <si>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</si>
  <si>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</si>
  <si>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</si>
  <si>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</si>
  <si>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</si>
  <si>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</si>
  <si>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</si>
  <si>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</si>
  <si>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</si>
  <si>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</si>
  <si>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</si>
  <si>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</si>
  <si>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</si>
  <si>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</si>
  <si>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</si>
  <si>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</si>
  <si>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</si>
  <si>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</si>
  <si>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</si>
  <si>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</si>
  <si>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</si>
  <si>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</si>
  <si>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</si>
  <si>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</si>
  <si>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</si>
  <si>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</si>
  <si>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</si>
  <si>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</si>
  <si>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</si>
  <si>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9817</t>
  </si>
  <si>
    <t>Национален фонд към Министерството на финансите</t>
  </si>
  <si>
    <t>k.gangarova@minfin.bg</t>
  </si>
  <si>
    <t>Кристиана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</si>
</sst>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5" zoomScale="60" zoomScaleNormal="60" workbookViewId="0">
      <selection activeCell="I26" sqref="I2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45473</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179</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1287070997</v>
      </c>
      <c r="G22" s="102">
        <f t="shared" si="0"/>
        <v>1287070997</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-323892</v>
      </c>
      <c r="G25" s="127">
        <f t="shared" ref="G25:M25" si="2">+G26+G30+G31+G32+G33</f>
        <v>-323892</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22929</v>
      </c>
      <c r="G26" s="133">
        <v>22929</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11874</v>
      </c>
      <c r="G31" s="168">
        <v>11874</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-358695</v>
      </c>
      <c r="G32" s="168">
        <v>-358695</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1287394889</v>
      </c>
      <c r="G37" s="199">
        <v>1287394889</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489774730</v>
      </c>
      <c r="G38" s="209">
        <f t="shared" si="3"/>
        <v>489774730</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60376603</v>
      </c>
      <c r="G48" s="162">
        <v>60376603</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429398127</v>
      </c>
      <c r="G50" s="168">
        <v>429398127</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-223434331</v>
      </c>
      <c r="G56" s="293">
        <f t="shared" si="5"/>
        <v>-223434331</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313725728</v>
      </c>
      <c r="G57" s="299">
        <v>313725728</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-537160059</v>
      </c>
      <c r="G58" s="304">
        <v>-537160059</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168394847</v>
      </c>
      <c r="G59" s="309">
        <v>168394847</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573861936</v>
      </c>
      <c r="G64" s="336">
        <f t="shared" si="6"/>
        <v>573861936</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-573861936</v>
      </c>
      <c r="G66" s="348">
        <f t="shared" ref="G66:L66" si="8">SUM(+G68+G76+G77+G84+G85+G86+G89+G90+G91+G92+G93+G94+G95)</f>
        <v>-573861936</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114730802</v>
      </c>
      <c r="G77" s="309">
        <f t="shared" ref="G77:M77" si="10">SUM(G78:G83)</f>
        <v>114730802</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0</v>
      </c>
      <c r="G78" s="367">
        <v>0</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114730802</v>
      </c>
      <c r="G79" s="375">
        <v>114730802</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-375193798</v>
      </c>
      <c r="G86" s="309">
        <f t="shared" ref="G86:M86" si="11">+G87+G88</f>
        <v>-375193798</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-375193798</v>
      </c>
      <c r="G88" s="382">
        <v>-375193798</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-3019985404</v>
      </c>
      <c r="G94" s="168">
        <v>-3019985404</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181</v>
      </c>
      <c r="C107" s="420"/>
      <c r="D107" s="420"/>
      <c r="E107" s="424"/>
      <c r="F107" s="19"/>
      <c r="G107" s="425">
        <v>9859</v>
      </c>
      <c r="H107" s="425">
        <v>2757</v>
      </c>
      <c r="I107" s="426"/>
      <c r="J107" s="427">
        <v>45481</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182</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2024-07-10T14:12:24Z</dcterms:modified>
</cp:coreProperties>
</file>