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5" windowHeight="856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M5" i="5" l="1"/>
  <c r="M8" i="5"/>
  <c r="M20" i="5" l="1"/>
  <c r="F20" i="5"/>
  <c r="H20" i="5" l="1"/>
  <c r="H15" i="5"/>
  <c r="H16" i="5"/>
  <c r="H17" i="5"/>
  <c r="H18" i="5"/>
  <c r="H19" i="5"/>
  <c r="H14" i="5"/>
  <c r="H13" i="5"/>
  <c r="H12" i="5"/>
  <c r="H10" i="5"/>
  <c r="H9" i="5"/>
  <c r="H7" i="5"/>
  <c r="H6" i="5"/>
  <c r="H11" i="5"/>
  <c r="H8" i="5"/>
  <c r="H5" i="5"/>
  <c r="I20" i="5" l="1"/>
  <c r="K11" i="5"/>
  <c r="J11" i="5"/>
  <c r="I11" i="5"/>
  <c r="K8" i="5"/>
  <c r="J8" i="5"/>
  <c r="I8" i="5"/>
  <c r="K5" i="5"/>
  <c r="K20" i="5" s="1"/>
  <c r="J5" i="5"/>
  <c r="J20" i="5" s="1"/>
  <c r="I5" i="5"/>
  <c r="G8" i="5" l="1"/>
  <c r="G5" i="5"/>
  <c r="G20" i="5" s="1"/>
  <c r="L20" i="5"/>
  <c r="L8" i="5"/>
  <c r="L5" i="5"/>
  <c r="O15" i="5" l="1"/>
  <c r="E19" i="5" l="1"/>
  <c r="E18" i="5"/>
  <c r="E17" i="5"/>
  <c r="E16" i="5"/>
  <c r="E15" i="5"/>
  <c r="E14" i="5"/>
  <c r="E13" i="5"/>
  <c r="E12" i="5"/>
  <c r="E11" i="5"/>
  <c r="D11" i="5"/>
  <c r="C11" i="5"/>
  <c r="E1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3" i="5" l="1"/>
  <c r="N22" i="5" l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<sst xmlns="http://schemas.openxmlformats.org/spreadsheetml/2006/main" count="46" uniqueCount="29">
  <si>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</si>
  <si>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</si>
  <si>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</si>
  <si>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</si>
  <si>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</si>
  <si>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</si>
  <si>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</si>
  <si>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</si>
  <si>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</si>
  <si>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</si>
  <si>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</si>
  <si>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</si>
  <si>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</si>
  <si>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</si>
  <si>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</si>
  <si>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</si>
  <si>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</si>
  <si>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</si>
  <si>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</si>
  <si>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</si>
  <si>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</si>
  <si>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от които 0.4% се дължат на добавените лимити</t>
  </si>
  <si>
    <t>Обща сума на получените средства от ЕК като предварително финансиране към  30.11.2017 г.</t>
  </si>
  <si>
    <t>Получени средства от ЕК на основание изпратени заявления за плащане към 30.11.2017</t>
  </si>
  <si>
    <t>Общо получени средства от ЕК към 30.11.2017</t>
  </si>
  <si>
    <t>Платено към  30.11.2017</t>
  </si>
  <si>
    <t>Общо платено към  30.11.2017</t>
  </si>
  <si>
    <t>Обща сума на публичните разходи, декларирани пред ЕК със Заявления за плащане 
към 30.11.2017 г.</t>
  </si>
  <si>
    <t>Обща сума на публичните разходи, сертифицрани пред ЕК с Годишен счетоводен отчет 
към 30.11.2017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</si>
</sst>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0" sqref="H20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0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38"/>
      <c r="G1" s="38"/>
      <c r="H1" s="38"/>
      <c r="I1" s="39"/>
      <c r="J1" s="39"/>
      <c r="K1" s="39"/>
      <c r="L1" s="40"/>
      <c r="M1" s="40"/>
    </row>
    <row r="2" spans="1:20" s="13" customFormat="1" ht="12.75" customHeight="1" x14ac:dyDescent="0.2">
      <c r="A2" s="64" t="s">
        <v>0</v>
      </c>
      <c r="B2" s="64" t="s">
        <v>1</v>
      </c>
      <c r="C2" s="66" t="s">
        <v>18</v>
      </c>
      <c r="D2" s="68" t="s">
        <v>19</v>
      </c>
      <c r="E2" s="66" t="s">
        <v>20</v>
      </c>
      <c r="F2" s="60" t="s">
        <v>22</v>
      </c>
      <c r="G2" s="60" t="s">
        <v>23</v>
      </c>
      <c r="H2" s="60" t="s">
        <v>24</v>
      </c>
      <c r="I2" s="70" t="s">
        <v>25</v>
      </c>
      <c r="J2" s="71"/>
      <c r="K2" s="60" t="s">
        <v>26</v>
      </c>
      <c r="L2" s="60" t="s">
        <v>27</v>
      </c>
      <c r="M2" s="60" t="s">
        <v>28</v>
      </c>
    </row>
    <row r="3" spans="1:20" s="13" customFormat="1" ht="98.25" customHeight="1" x14ac:dyDescent="0.2">
      <c r="A3" s="65"/>
      <c r="B3" s="65"/>
      <c r="C3" s="67"/>
      <c r="D3" s="69"/>
      <c r="E3" s="67"/>
      <c r="F3" s="72"/>
      <c r="G3" s="72"/>
      <c r="H3" s="72"/>
      <c r="I3" s="41" t="s">
        <v>2</v>
      </c>
      <c r="J3" s="41" t="s">
        <v>5</v>
      </c>
      <c r="K3" s="61"/>
      <c r="L3" s="61"/>
      <c r="M3" s="61"/>
    </row>
    <row r="4" spans="1:20" s="13" customFormat="1" ht="18.75" customHeight="1" x14ac:dyDescent="0.2">
      <c r="A4" s="14">
        <v>1</v>
      </c>
      <c r="B4" s="56">
        <v>2</v>
      </c>
      <c r="C4" s="11">
        <v>3</v>
      </c>
      <c r="D4" s="3">
        <v>4</v>
      </c>
      <c r="E4" s="3">
        <v>5</v>
      </c>
      <c r="F4" s="42">
        <v>6</v>
      </c>
      <c r="G4" s="42">
        <v>7</v>
      </c>
      <c r="H4" s="42">
        <v>8</v>
      </c>
      <c r="I4" s="42">
        <v>9</v>
      </c>
      <c r="J4" s="31">
        <v>10</v>
      </c>
      <c r="K4" s="31">
        <v>11</v>
      </c>
      <c r="L4" s="31">
        <v>12</v>
      </c>
      <c r="M4" s="31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2">
        <f>+C5+D5</f>
        <v>1887587260</v>
      </c>
      <c r="F5" s="32">
        <v>88077377.280000001</v>
      </c>
      <c r="G5" s="32">
        <f t="shared" ref="G5:M5" si="0">+G6+G7</f>
        <v>156256581.75999999</v>
      </c>
      <c r="H5" s="32">
        <f t="shared" si="0"/>
        <v>244333959.03999999</v>
      </c>
      <c r="I5" s="32">
        <f t="shared" si="0"/>
        <v>241770942.06549999</v>
      </c>
      <c r="J5" s="32">
        <f t="shared" si="0"/>
        <v>42665460.364500001</v>
      </c>
      <c r="K5" s="32">
        <f t="shared" si="0"/>
        <v>284436402.43000001</v>
      </c>
      <c r="L5" s="43">
        <f t="shared" si="0"/>
        <v>204256969.91</v>
      </c>
      <c r="M5" s="43">
        <f t="shared" si="0"/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4">
        <f>+C6+D6</f>
        <v>540896363</v>
      </c>
      <c r="F6" s="44">
        <v>27552038.373750001</v>
      </c>
      <c r="G6" s="44">
        <v>96234094.629999995</v>
      </c>
      <c r="H6" s="44">
        <f>+F6+G6</f>
        <v>123786133.00375</v>
      </c>
      <c r="I6" s="44">
        <v>152522927.67399999</v>
      </c>
      <c r="J6" s="57">
        <v>26915810.765999999</v>
      </c>
      <c r="K6" s="44">
        <v>179438738.44</v>
      </c>
      <c r="L6" s="44">
        <v>125796202.32999998</v>
      </c>
      <c r="M6" s="44">
        <v>38142677.869999997</v>
      </c>
      <c r="N6" s="17"/>
      <c r="O6" s="17"/>
      <c r="P6" s="17"/>
      <c r="Q6" s="34"/>
      <c r="R6" s="35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4">
        <f>+C7+D7</f>
        <v>1346690897</v>
      </c>
      <c r="F7" s="44">
        <v>60525338.90625</v>
      </c>
      <c r="G7" s="44">
        <v>60022487.129999995</v>
      </c>
      <c r="H7" s="44">
        <f>+F7+G7</f>
        <v>120547826.03625</v>
      </c>
      <c r="I7" s="44">
        <v>89248014.391499996</v>
      </c>
      <c r="J7" s="57">
        <v>15749649.598499998</v>
      </c>
      <c r="K7" s="44">
        <v>104997663.98999999</v>
      </c>
      <c r="L7" s="44">
        <v>78460767.580000013</v>
      </c>
      <c r="M7" s="44">
        <v>0</v>
      </c>
      <c r="N7" s="17"/>
      <c r="O7" s="17"/>
      <c r="P7" s="17"/>
      <c r="Q7" s="34"/>
      <c r="R7" s="35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2">
        <f>+C8+D8</f>
        <v>1770381345</v>
      </c>
      <c r="F8" s="32">
        <v>79660903.311250001</v>
      </c>
      <c r="G8" s="32">
        <f t="shared" ref="G8:M8" si="1">+G9+G10</f>
        <v>36279175.409999996</v>
      </c>
      <c r="H8" s="32">
        <f t="shared" si="1"/>
        <v>115940078.72125</v>
      </c>
      <c r="I8" s="32">
        <f t="shared" si="1"/>
        <v>78467311.986499995</v>
      </c>
      <c r="J8" s="32">
        <f t="shared" si="1"/>
        <v>13847172.703500001</v>
      </c>
      <c r="K8" s="32">
        <f t="shared" si="1"/>
        <v>92314484.689999998</v>
      </c>
      <c r="L8" s="43">
        <f t="shared" si="1"/>
        <v>47423758.840000004</v>
      </c>
      <c r="M8" s="43">
        <f t="shared" si="1"/>
        <v>1097962.73</v>
      </c>
      <c r="N8" s="17"/>
      <c r="O8" s="17"/>
      <c r="P8" s="17"/>
      <c r="Q8" s="17"/>
      <c r="R8" s="35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4">
        <f t="shared" ref="E9:E10" si="2">+C9+D9</f>
        <v>436710893</v>
      </c>
      <c r="F9" s="44">
        <v>19720751.998749997</v>
      </c>
      <c r="G9" s="44">
        <v>9454772.7100000009</v>
      </c>
      <c r="H9" s="44">
        <f t="shared" ref="H9:H13" si="3">+F9+G9</f>
        <v>29175524.708749998</v>
      </c>
      <c r="I9" s="44">
        <v>12338349.853500001</v>
      </c>
      <c r="J9" s="57">
        <v>2177355.8565000002</v>
      </c>
      <c r="K9" s="44">
        <v>14515705.710000001</v>
      </c>
      <c r="L9" s="44">
        <v>12359180.129999999</v>
      </c>
      <c r="M9" s="44">
        <v>1097962.73</v>
      </c>
      <c r="N9" s="17"/>
      <c r="O9" s="17"/>
      <c r="P9" s="17"/>
      <c r="Q9" s="34"/>
      <c r="R9" s="35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4">
        <f t="shared" si="2"/>
        <v>1333670452</v>
      </c>
      <c r="F10" s="44">
        <v>59940151.3125</v>
      </c>
      <c r="G10" s="44">
        <v>26824402.699999999</v>
      </c>
      <c r="H10" s="44">
        <f t="shared" si="3"/>
        <v>86764554.012500003</v>
      </c>
      <c r="I10" s="44">
        <v>66128962.133000001</v>
      </c>
      <c r="J10" s="57">
        <v>11669816.847000001</v>
      </c>
      <c r="K10" s="44">
        <v>77798778.980000004</v>
      </c>
      <c r="L10" s="44">
        <v>35064578.710000001</v>
      </c>
      <c r="M10" s="44">
        <v>0</v>
      </c>
      <c r="N10" s="17"/>
      <c r="O10" s="17"/>
      <c r="P10" s="17"/>
      <c r="Q10" s="34"/>
      <c r="R10" s="35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2">
        <f>+C11+D11</f>
        <v>701177274</v>
      </c>
      <c r="F11" s="32">
        <v>31514187.6675</v>
      </c>
      <c r="G11" s="32">
        <v>0</v>
      </c>
      <c r="H11" s="32">
        <f>+H12+H13</f>
        <v>31514187.6675</v>
      </c>
      <c r="I11" s="32">
        <f>+I12+I13</f>
        <v>52713912.681000002</v>
      </c>
      <c r="J11" s="32">
        <f>+J12+J13</f>
        <v>9302455.1789999995</v>
      </c>
      <c r="K11" s="32">
        <f>+K12+K13</f>
        <v>62016367.859999999</v>
      </c>
      <c r="L11" s="45">
        <v>0</v>
      </c>
      <c r="M11" s="45">
        <v>0</v>
      </c>
      <c r="N11" s="17"/>
      <c r="O11" s="17"/>
      <c r="P11" s="17"/>
      <c r="Q11" s="17"/>
      <c r="R11" s="35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4">
        <f t="shared" ref="E12:E20" si="4">+C12+D12</f>
        <v>286330751</v>
      </c>
      <c r="F12" s="44">
        <v>12868777.6875</v>
      </c>
      <c r="G12" s="44">
        <v>0</v>
      </c>
      <c r="H12" s="44">
        <f t="shared" si="3"/>
        <v>12868777.6875</v>
      </c>
      <c r="I12" s="44">
        <v>0</v>
      </c>
      <c r="J12" s="58">
        <v>0</v>
      </c>
      <c r="K12" s="46">
        <v>0</v>
      </c>
      <c r="L12" s="46">
        <v>0</v>
      </c>
      <c r="M12" s="46">
        <v>0</v>
      </c>
      <c r="N12" s="17"/>
      <c r="O12" s="17"/>
      <c r="P12" s="17"/>
      <c r="Q12" s="17"/>
      <c r="R12" s="35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4">
        <f t="shared" si="4"/>
        <v>414846523</v>
      </c>
      <c r="F13" s="44">
        <v>18645409.98</v>
      </c>
      <c r="G13" s="44">
        <v>0</v>
      </c>
      <c r="H13" s="44">
        <f t="shared" si="3"/>
        <v>18645409.98</v>
      </c>
      <c r="I13" s="44">
        <v>52713912.681000002</v>
      </c>
      <c r="J13" s="57">
        <v>9302455.1789999995</v>
      </c>
      <c r="K13" s="44">
        <v>62016367.859999999</v>
      </c>
      <c r="L13" s="44">
        <v>0</v>
      </c>
      <c r="M13" s="44">
        <v>0</v>
      </c>
      <c r="N13" s="17"/>
      <c r="O13" s="17"/>
      <c r="P13" s="17"/>
      <c r="Q13" s="34"/>
      <c r="R13" s="35"/>
      <c r="S13" s="22"/>
      <c r="T13" s="33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2">
        <f t="shared" si="4"/>
        <v>1543182113</v>
      </c>
      <c r="F14" s="32">
        <v>69356390.90625</v>
      </c>
      <c r="G14" s="32">
        <v>53108626.089999996</v>
      </c>
      <c r="H14" s="32">
        <f>+F14+G14</f>
        <v>122465016.99625</v>
      </c>
      <c r="I14" s="32">
        <v>189517090.23550001</v>
      </c>
      <c r="J14" s="59">
        <v>33444192.394499999</v>
      </c>
      <c r="K14" s="45">
        <v>222961282.63</v>
      </c>
      <c r="L14" s="45">
        <v>69423040.810000002</v>
      </c>
      <c r="M14" s="45">
        <v>0</v>
      </c>
      <c r="N14" s="49"/>
      <c r="O14" s="49"/>
      <c r="P14" s="17"/>
      <c r="Q14" s="34"/>
      <c r="R14" s="35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7">
        <f t="shared" si="4"/>
        <v>1092248077</v>
      </c>
      <c r="F15" s="47">
        <v>69457691.370000005</v>
      </c>
      <c r="G15" s="47">
        <v>124442151.51000001</v>
      </c>
      <c r="H15" s="32">
        <f t="shared" ref="H15:H19" si="5">+F15+G15</f>
        <v>193899842.88</v>
      </c>
      <c r="I15" s="47">
        <v>205500234.80030999</v>
      </c>
      <c r="J15" s="47">
        <v>31469198.40969</v>
      </c>
      <c r="K15" s="47">
        <v>236969433.21000001</v>
      </c>
      <c r="L15" s="47">
        <v>159144912.49000001</v>
      </c>
      <c r="M15" s="47">
        <v>42271200.170000002</v>
      </c>
      <c r="N15" s="49">
        <v>143745196.44999999</v>
      </c>
      <c r="O15" s="49">
        <f>+L15-N15</f>
        <v>15399716.040000021</v>
      </c>
      <c r="P15" s="17"/>
      <c r="Q15" s="34"/>
      <c r="R15" s="35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32">
        <f t="shared" si="4"/>
        <v>1270135903</v>
      </c>
      <c r="F16" s="32">
        <v>57172110.956249997</v>
      </c>
      <c r="G16" s="32">
        <v>186479059.06</v>
      </c>
      <c r="H16" s="32">
        <f t="shared" si="5"/>
        <v>243651170.01625001</v>
      </c>
      <c r="I16" s="32">
        <v>234708857.57050002</v>
      </c>
      <c r="J16" s="59">
        <v>41419210.159500003</v>
      </c>
      <c r="K16" s="45">
        <v>276128067.73000002</v>
      </c>
      <c r="L16" s="45">
        <v>243489424.45999998</v>
      </c>
      <c r="M16" s="45">
        <v>7545178.3799999999</v>
      </c>
      <c r="N16" s="49"/>
      <c r="O16" s="49"/>
      <c r="P16" s="17"/>
      <c r="Q16" s="34"/>
      <c r="R16" s="35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32">
        <f t="shared" si="4"/>
        <v>102000000</v>
      </c>
      <c r="F17" s="32">
        <v>5737500</v>
      </c>
      <c r="G17" s="32">
        <v>85802186.099999994</v>
      </c>
      <c r="H17" s="32">
        <f t="shared" si="5"/>
        <v>91539686.099999994</v>
      </c>
      <c r="I17" s="32">
        <v>81034155.000434592</v>
      </c>
      <c r="J17" s="59">
        <v>14300145.000076693</v>
      </c>
      <c r="K17" s="45">
        <v>95334300.000511289</v>
      </c>
      <c r="L17" s="45">
        <v>95335762.329999998</v>
      </c>
      <c r="M17" s="45">
        <v>0</v>
      </c>
      <c r="N17" s="49"/>
      <c r="O17" s="49"/>
      <c r="P17" s="17"/>
      <c r="Q17" s="17"/>
      <c r="R17" s="35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2">
        <f t="shared" si="4"/>
        <v>335919605</v>
      </c>
      <c r="F18" s="32">
        <v>15304104.675000001</v>
      </c>
      <c r="G18" s="32">
        <v>5077203.09</v>
      </c>
      <c r="H18" s="32">
        <f t="shared" si="5"/>
        <v>20381307.765000001</v>
      </c>
      <c r="I18" s="32">
        <v>16430309.583000001</v>
      </c>
      <c r="J18" s="59">
        <v>2899466.3969999999</v>
      </c>
      <c r="K18" s="45">
        <v>19329775.98</v>
      </c>
      <c r="L18" s="45">
        <v>9686424.1799999997</v>
      </c>
      <c r="M18" s="45">
        <v>0</v>
      </c>
      <c r="N18" s="49"/>
      <c r="O18" s="49"/>
      <c r="P18" s="17"/>
      <c r="Q18" s="34"/>
      <c r="R18" s="35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2">
        <f t="shared" si="4"/>
        <v>123312076</v>
      </c>
      <c r="F19" s="32">
        <v>11529679.040000001</v>
      </c>
      <c r="G19" s="32">
        <v>21936027.469999999</v>
      </c>
      <c r="H19" s="32">
        <f t="shared" si="5"/>
        <v>33465706.509999998</v>
      </c>
      <c r="I19" s="32">
        <v>38200831.083064191</v>
      </c>
      <c r="J19" s="59">
        <v>6741323.1323054451</v>
      </c>
      <c r="K19" s="45">
        <v>44942154.215369634</v>
      </c>
      <c r="L19" s="45">
        <v>30992811.059999999</v>
      </c>
      <c r="M19" s="45">
        <v>3679528.1</v>
      </c>
      <c r="N19" s="17"/>
      <c r="O19" s="49"/>
      <c r="P19" s="17"/>
      <c r="Q19" s="34"/>
      <c r="R19" s="35"/>
      <c r="S19" s="22"/>
    </row>
    <row r="20" spans="1:19" s="18" customFormat="1" ht="29.25" customHeight="1" x14ac:dyDescent="0.25">
      <c r="A20" s="62" t="s">
        <v>4</v>
      </c>
      <c r="B20" s="63"/>
      <c r="C20" s="7">
        <f>+C5+C8+C11+C14+C15+C16+C17+C18+C19</f>
        <v>7527606541</v>
      </c>
      <c r="D20" s="7">
        <f>+D5+D8+D11+D14+D15+D16+D17+D18+D19</f>
        <v>1298337112</v>
      </c>
      <c r="E20" s="43">
        <f t="shared" si="4"/>
        <v>8825943653</v>
      </c>
      <c r="F20" s="43">
        <f>+F5+F8+F11+F14+F15+F16+F17+F18+F19</f>
        <v>427809945.20625001</v>
      </c>
      <c r="G20" s="43">
        <f t="shared" ref="G20" si="6">+G5+G8+G11+G14+G15+G16+G17+G18+G19</f>
        <v>669381010.49000001</v>
      </c>
      <c r="H20" s="43">
        <f>+H5+H8+H11+H14+H15+H16+H17+H18+H19</f>
        <v>1097190955.6962502</v>
      </c>
      <c r="I20" s="43">
        <f>SUM(I5+I8+I11+I14+I15+I16+I17+I18+I19)</f>
        <v>1138343645.0058086</v>
      </c>
      <c r="J20" s="43">
        <f>+J5+J8+J11+J14+J15+J16+J17+J18+J19</f>
        <v>196088623.74007213</v>
      </c>
      <c r="K20" s="32">
        <f t="shared" ref="K20" si="7">+K5+K8+K11+K14+K15+K16+K17+K18+K19</f>
        <v>1334432268.7458811</v>
      </c>
      <c r="L20" s="32">
        <f>+L5+L8+L14+L15+L16+L17+L18+L19</f>
        <v>859753104.07999992</v>
      </c>
      <c r="M20" s="32">
        <f>+M5+M8+M14+M15+M16+M17+M18+M19</f>
        <v>92736547.249999985</v>
      </c>
      <c r="N20" s="17"/>
      <c r="O20" s="49"/>
      <c r="P20" s="17"/>
      <c r="Q20" s="17"/>
      <c r="R20" s="35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37"/>
      <c r="H21" s="4"/>
      <c r="I21" s="36">
        <v>1138343645.0058086</v>
      </c>
      <c r="J21" s="36">
        <v>196088623.74007213</v>
      </c>
      <c r="K21" s="36">
        <v>1334432268.7458811</v>
      </c>
      <c r="L21" s="36"/>
      <c r="M21" s="36"/>
      <c r="N21" s="17"/>
      <c r="O21" s="51"/>
      <c r="P21" s="17"/>
      <c r="Q21" s="17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7">
        <v>450656897.47000009</v>
      </c>
      <c r="H22" s="4"/>
      <c r="I22" s="36"/>
      <c r="J22" s="36"/>
      <c r="K22" s="36"/>
      <c r="L22" s="36">
        <v>745171223.19000006</v>
      </c>
      <c r="M22" s="36"/>
      <c r="N22" s="48">
        <f>N20-N21</f>
        <v>0</v>
      </c>
      <c r="O22" s="51" t="s">
        <v>21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6"/>
      <c r="H23" s="4"/>
      <c r="I23" s="36"/>
      <c r="J23" s="36"/>
      <c r="K23" s="36"/>
      <c r="L23" s="54">
        <f>+L20-L22</f>
        <v>114581880.88999987</v>
      </c>
      <c r="M23" s="36"/>
      <c r="N23" s="50"/>
      <c r="O23" s="50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6"/>
      <c r="H24" s="4"/>
      <c r="I24" s="55"/>
      <c r="J24" s="36"/>
      <c r="K24" s="36"/>
      <c r="L24" s="52"/>
      <c r="M24" s="53"/>
      <c r="N24" s="50"/>
      <c r="O24" s="50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6"/>
      <c r="H25" s="4"/>
      <c r="I25" s="26"/>
      <c r="J25" s="4"/>
      <c r="K25" s="4"/>
      <c r="L25" s="29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29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29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29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29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2017-12-12T11:05:30Z</cp:lastPrinted>
  <dcterms:created xsi:type="dcterms:W3CDTF">2007-11-29T09:10:22Z</dcterms:created>
  <dcterms:modified xsi:type="dcterms:W3CDTF">2017-12-12T11:34:27Z</dcterms:modified>
</cp:coreProperties>
</file>