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4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H86" i="1"/>
  <c r="F87" i="1"/>
  <c r="F86" i="1" s="1"/>
  <c r="M86" i="1"/>
  <c r="L86" i="1"/>
  <c r="K86" i="1"/>
  <c r="J86" i="1"/>
  <c r="I86" i="1"/>
  <c r="E86" i="1"/>
  <c r="F85" i="1"/>
  <c r="F84" i="1"/>
  <c r="F83" i="1"/>
  <c r="F82" i="1"/>
  <c r="F81" i="1"/>
  <c r="F80" i="1"/>
  <c r="F79" i="1"/>
  <c r="J77" i="1"/>
  <c r="J66" i="1" s="1"/>
  <c r="F78" i="1"/>
  <c r="F77" i="1" s="1"/>
  <c r="E77" i="1"/>
  <c r="M77" i="1"/>
  <c r="L77" i="1"/>
  <c r="K77" i="1"/>
  <c r="I77" i="1"/>
  <c r="H77" i="1"/>
  <c r="G77" i="1"/>
  <c r="F76" i="1"/>
  <c r="F75" i="1"/>
  <c r="F74" i="1"/>
  <c r="F73" i="1"/>
  <c r="F72" i="1"/>
  <c r="F71" i="1"/>
  <c r="F70" i="1"/>
  <c r="E68" i="1"/>
  <c r="E66" i="1" s="1"/>
  <c r="I68" i="1"/>
  <c r="I66" i="1" s="1"/>
  <c r="F69" i="1"/>
  <c r="F68" i="1" s="1"/>
  <c r="F66" i="1" s="1"/>
  <c r="M68" i="1"/>
  <c r="L68" i="1"/>
  <c r="L66" i="1" s="1"/>
  <c r="K68" i="1"/>
  <c r="K66" i="1" s="1"/>
  <c r="J68" i="1"/>
  <c r="G68" i="1"/>
  <c r="F67" i="1"/>
  <c r="M66" i="1"/>
  <c r="F63" i="1"/>
  <c r="J56" i="1"/>
  <c r="F62" i="1"/>
  <c r="F61" i="1"/>
  <c r="F60" i="1"/>
  <c r="F59" i="1"/>
  <c r="F58" i="1"/>
  <c r="F57" i="1"/>
  <c r="E56" i="1"/>
  <c r="M56" i="1"/>
  <c r="L56" i="1"/>
  <c r="K56" i="1"/>
  <c r="I56" i="1"/>
  <c r="H56" i="1"/>
  <c r="G56" i="1"/>
  <c r="F55" i="1"/>
  <c r="F54" i="1"/>
  <c r="F53" i="1"/>
  <c r="F52" i="1"/>
  <c r="F51" i="1"/>
  <c r="F50" i="1"/>
  <c r="F49" i="1"/>
  <c r="F48" i="1"/>
  <c r="F47" i="1"/>
  <c r="F46" i="1"/>
  <c r="F45" i="1"/>
  <c r="F44" i="1"/>
  <c r="F43" i="1"/>
  <c r="F42" i="1"/>
  <c r="H39" i="1"/>
  <c r="H38" i="1" s="1"/>
  <c r="F40" i="1"/>
  <c r="J39" i="1"/>
  <c r="I39" i="1"/>
  <c r="I38" i="1" s="1"/>
  <c r="G39" i="1"/>
  <c r="E39" i="1"/>
  <c r="M38" i="1"/>
  <c r="L38" i="1"/>
  <c r="K38" i="1"/>
  <c r="J38" i="1"/>
  <c r="G38" i="1"/>
  <c r="E38" i="1"/>
  <c r="F37" i="1"/>
  <c r="F36" i="1"/>
  <c r="F35" i="1"/>
  <c r="F34" i="1"/>
  <c r="F33" i="1"/>
  <c r="F32" i="1"/>
  <c r="F31" i="1"/>
  <c r="F30" i="1"/>
  <c r="F29" i="1"/>
  <c r="F28" i="1"/>
  <c r="F27" i="1"/>
  <c r="I25" i="1"/>
  <c r="I22" i="1" s="1"/>
  <c r="H25" i="1"/>
  <c r="H22" i="1" s="1"/>
  <c r="H64" i="1" s="1"/>
  <c r="F26" i="1"/>
  <c r="M25" i="1"/>
  <c r="M22" i="1" s="1"/>
  <c r="M64" i="1" s="1"/>
  <c r="M65" i="1" s="1"/>
  <c r="L25" i="1"/>
  <c r="K25" i="1"/>
  <c r="K22" i="1" s="1"/>
  <c r="K64" i="1" s="1"/>
  <c r="K65" i="1" s="1"/>
  <c r="J25" i="1"/>
  <c r="J22" i="1" s="1"/>
  <c r="J64" i="1" s="1"/>
  <c r="E25" i="1"/>
  <c r="F24" i="1"/>
  <c r="F23" i="1"/>
  <c r="E22" i="1"/>
  <c r="E64" i="1" s="1"/>
  <c r="L22" i="1"/>
  <c r="L64" i="1" s="1"/>
  <c r="L65" i="1" s="1"/>
  <c r="J105" i="1" l="1"/>
  <c r="J65" i="1"/>
  <c r="G22" i="1"/>
  <c r="G64" i="1" s="1"/>
  <c r="I64" i="1"/>
  <c r="E105" i="1"/>
  <c r="E65" i="1"/>
  <c r="F39" i="1"/>
  <c r="F38" i="1" s="1"/>
  <c r="F25" i="1"/>
  <c r="F22" i="1" s="1"/>
  <c r="F64" i="1" s="1"/>
  <c r="F56" i="1"/>
  <c r="G25" i="1"/>
  <c r="H68" i="1"/>
  <c r="H66" i="1" s="1"/>
  <c r="H105" i="1" s="1"/>
  <c r="G86" i="1"/>
  <c r="G66" i="1" s="1"/>
  <c r="F41" i="1"/>
  <c r="F65" i="1" l="1"/>
  <c r="F105" i="1"/>
  <c r="I105" i="1"/>
  <c r="I65" i="1"/>
  <c r="B105" i="1"/>
  <c r="B65" i="1"/>
  <c r="H65" i="1"/>
  <c r="G65" i="1"/>
  <c r="G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<sst xmlns="http://schemas.openxmlformats.org/spreadsheetml/2006/main" count="255" uniqueCount="183">
  <si>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</si>
  <si>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</si>
  <si>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</si>
  <si>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</si>
  <si>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</si>
  <si>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</si>
  <si>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</si>
  <si>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</si>
  <si>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</si>
  <si>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</si>
  <si>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</si>
  <si>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</si>
  <si>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</si>
  <si>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</si>
  <si>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</si>
  <si>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</si>
  <si>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</si>
  <si>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</si>
  <si>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</si>
  <si>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</si>
  <si>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</si>
  <si>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</si>
  <si>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</si>
  <si>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</si>
  <si>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</si>
  <si>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</si>
  <si>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</si>
  <si>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</si>
  <si>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</si>
  <si>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</si>
  <si>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</si>
  <si>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</si>
  <si>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</si>
  <si>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</si>
  <si>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</si>
  <si>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</si>
  <si>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</si>
  <si>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</si>
  <si>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</si>
  <si>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</si>
  <si>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</si>
  <si>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</si>
  <si>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</si>
  <si>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</si>
  <si>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</si>
  <si>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</si>
  <si>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</si>
  <si>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</si>
  <si>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</si>
  <si>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</si>
  <si>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</si>
  <si>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</si>
  <si>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</si>
  <si>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</si>
  <si>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</si>
  <si>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</si>
  <si>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</si>
  <si>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</si>
  <si>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</si>
  <si>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</si>
  <si>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</si>
  <si>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</si>
  <si>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</si>
  <si>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</si>
  <si>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</si>
  <si>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</si>
  <si>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</si>
  <si>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</si>
  <si>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</si>
  <si>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</si>
  <si>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</si>
  <si>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</si>
  <si>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</si>
  <si>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</si>
  <si>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</si>
  <si>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</si>
  <si>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</si>
  <si>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</si>
  <si>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</si>
  <si>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</si>
  <si>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</si>
  <si>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</si>
  <si>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</si>
  <si>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</si>
  <si>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</si>
  <si>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</si>
  <si>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</si>
  <si>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</si>
  <si>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</si>
  <si>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</si>
  <si>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</si>
  <si>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</si>
  <si>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</si>
  <si>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</si>
  <si>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</si>
  <si>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</si>
  <si>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</si>
  <si>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</si>
  <si>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</si>
  <si>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</si>
  <si>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</si>
  <si>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</si>
  <si>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</si>
  <si>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</si>
  <si>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</si>
  <si>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</si>
  <si>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</si>
  <si>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</si>
  <si>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</si>
  <si>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</si>
  <si>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</si>
  <si>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</si>
  <si>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</si>
  <si>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</si>
  <si>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</si>
  <si>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</si>
  <si>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</si>
  <si>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</si>
  <si>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</si>
  <si>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</si>
  <si>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</si>
  <si>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</si>
  <si>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</si>
  <si>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</si>
  <si>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</si>
  <si>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</si>
  <si>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</si>
  <si>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</si>
  <si>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</si>
  <si>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</si>
  <si>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</si>
  <si>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</si>
  <si>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</si>
  <si>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</si>
  <si>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</si>
  <si>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</si>
  <si>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</si>
  <si>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</si>
  <si>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</si>
  <si>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</si>
  <si>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</si>
  <si>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</si>
  <si>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</si>
  <si>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</si>
  <si>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</si>
  <si>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</si>
  <si>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</si>
  <si>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</si>
  <si>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</si>
  <si>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</si>
  <si>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</si>
  <si>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</si>
  <si>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</si>
  <si>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</si>
  <si>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</si>
  <si>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</si>
  <si>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</si>
  <si>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</si>
  <si>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</si>
  <si>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</si>
  <si>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</si>
  <si>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</si>
  <si>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</si>
  <si>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</si>
  <si>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</si>
  <si>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</si>
  <si>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</si>
  <si>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</si>
  <si>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</si>
  <si>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</si>
  <si>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</si>
  <si>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</si>
  <si>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</si>
  <si>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</si>
  <si>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</si>
  <si>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</si>
  <si>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</si>
  <si>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Годишен         уточнен план                           2024 г.</t>
  </si>
  <si>
    <t>ОТЧЕТ               2024 г.</t>
  </si>
  <si>
    <t>Адрияна Димова</t>
  </si>
  <si>
    <t>Детелина Караенева</t>
  </si>
  <si>
    <t>a.y.stefanova@minfin.bg</t>
  </si>
  <si>
    <t xml:space="preserve">Анахид Стефанова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</si>
</sst>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36" zoomScale="80" zoomScaleNormal="80" workbookViewId="0">
      <selection activeCell="H22" sqref="H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45412</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13000000</v>
      </c>
      <c r="F22" s="102">
        <f t="shared" si="0"/>
        <v>159722</v>
      </c>
      <c r="G22" s="103">
        <f t="shared" si="0"/>
        <v>162614</v>
      </c>
      <c r="H22" s="104">
        <f t="shared" si="0"/>
        <v>-2892</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-14451</v>
      </c>
      <c r="G25" s="128">
        <f t="shared" ref="G25:M25" si="2">+G26+G30+G31+G32+G33</f>
        <v>-11559</v>
      </c>
      <c r="H25" s="129">
        <f>+H26+H30+H31+H32+H33</f>
        <v>-2892</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219</v>
      </c>
      <c r="G26" s="134">
        <v>219</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2976</v>
      </c>
      <c r="G31" s="169">
        <v>1363</v>
      </c>
      <c r="H31" s="170">
        <v>1613</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-17646</v>
      </c>
      <c r="G32" s="169">
        <v>-13141</v>
      </c>
      <c r="H32" s="170">
        <v>-4505</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13000000</v>
      </c>
      <c r="F37" s="199">
        <f t="shared" si="1"/>
        <v>174173</v>
      </c>
      <c r="G37" s="200">
        <v>174173</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25655000</v>
      </c>
      <c r="F38" s="209">
        <f t="shared" si="3"/>
        <v>1111761</v>
      </c>
      <c r="G38" s="210">
        <f t="shared" si="3"/>
        <v>1111761</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3230000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1165700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1102600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961700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6085000</v>
      </c>
      <c r="F43" s="250">
        <f t="shared" si="1"/>
        <v>315</v>
      </c>
      <c r="G43" s="251">
        <v>315</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177258</v>
      </c>
      <c r="G48" s="163">
        <v>177258</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16340000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-522</v>
      </c>
      <c r="G50" s="169">
        <v>-522</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934710</v>
      </c>
      <c r="G51" s="121">
        <v>934710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1688000</v>
      </c>
      <c r="F56" s="293">
        <f t="shared" si="5"/>
        <v>-2630140</v>
      </c>
      <c r="G56" s="294">
        <f t="shared" si="5"/>
        <v>-2633032</v>
      </c>
      <c r="H56" s="295">
        <f t="shared" si="5"/>
        <v>2892</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1688000</v>
      </c>
      <c r="F57" s="299">
        <f t="shared" si="1"/>
        <v>30405</v>
      </c>
      <c r="G57" s="300">
        <v>30405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-2660545</v>
      </c>
      <c r="G58" s="305">
        <v>-2663437</v>
      </c>
      <c r="H58" s="306">
        <v>2892</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-10967000</v>
      </c>
      <c r="F64" s="336">
        <f t="shared" si="6"/>
        <v>-3582179</v>
      </c>
      <c r="G64" s="337">
        <f t="shared" si="6"/>
        <v>-3582179</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10967000</v>
      </c>
      <c r="F66" s="348">
        <f>SUM(+F68+F76+F77+F84+F85+F86+F89+F90+F91+F92+F93+F94+F95)</f>
        <v>3582179</v>
      </c>
      <c r="G66" s="349">
        <f t="shared" ref="G66:L66" si="8">SUM(+G68+G76+G77+G84+G85+G86+G89+G90+G91+G92+G93+G94+G95)</f>
        <v>3582179</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635476</v>
      </c>
      <c r="G86" s="310">
        <f t="shared" ref="G86:M86" si="11">+G87+G88</f>
        <v>749208</v>
      </c>
      <c r="H86" s="311">
        <f>+H87+H88</f>
        <v>-113732</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635476</v>
      </c>
      <c r="G88" s="383">
        <v>749208</v>
      </c>
      <c r="H88" s="384">
        <v>-113732</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2033587</v>
      </c>
      <c r="G90" s="305">
        <v>2023799</v>
      </c>
      <c r="H90" s="306">
        <v>9788</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-2033590</v>
      </c>
      <c r="G91" s="169">
        <v>-2023802</v>
      </c>
      <c r="H91" s="170">
        <v>-9788</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10967000</v>
      </c>
      <c r="F93" s="168">
        <f t="shared" si="12"/>
        <v>2493447629</v>
      </c>
      <c r="G93" s="169">
        <v>2493447629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-2490500923</v>
      </c>
      <c r="G94" s="169">
        <v>-2490500923</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-113732</v>
      </c>
      <c r="H95" s="122">
        <v>113732</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-113732</v>
      </c>
      <c r="H96" s="398">
        <v>113732</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9589</v>
      </c>
      <c r="H107" s="427">
        <v>2728</v>
      </c>
      <c r="I107" s="428"/>
      <c r="J107" s="429">
        <v>45420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2024-05-13T08:16:22Z</dcterms:modified>
</cp:coreProperties>
</file>