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МВУ\2024\02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_FilterDatabase" localSheetId="0" hidden="1">'SCF_financial info_EUR_BUL'!$A$4:$I$53</definedName>
    <definedName name="_xlnm.Print_Area" localSheetId="0">'SCF_financial info_EUR_BUL'!$A$1:$I$53</definedName>
  </definedNames>
  <calcPr calcId="162913"/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" i="5"/>
  <c r="G53" i="5" l="1"/>
  <c r="H53" i="5"/>
  <c r="I53" i="5" l="1"/>
  <c r="AK53" i="5" l="1"/>
  <c r="AJ53" i="5"/>
  <c r="AI53" i="5"/>
  <c r="AK52" i="5"/>
  <c r="AJ52" i="5"/>
  <c r="AI52" i="5"/>
  <c r="AK51" i="5"/>
  <c r="AJ51" i="5"/>
  <c r="AI51" i="5"/>
  <c r="AK49" i="5"/>
  <c r="AJ49" i="5"/>
  <c r="AI49" i="5"/>
  <c r="AK48" i="5"/>
  <c r="AJ48" i="5"/>
  <c r="AI48" i="5"/>
  <c r="AK47" i="5"/>
  <c r="AJ47" i="5"/>
  <c r="AI47" i="5"/>
  <c r="AK46" i="5"/>
  <c r="AJ46" i="5"/>
  <c r="AI46" i="5"/>
  <c r="AK45" i="5"/>
  <c r="AJ45" i="5"/>
  <c r="AI45" i="5"/>
  <c r="AK44" i="5"/>
  <c r="AJ44" i="5"/>
  <c r="AI44" i="5"/>
  <c r="AK43" i="5"/>
  <c r="AJ43" i="5"/>
  <c r="AI43" i="5"/>
  <c r="AK42" i="5"/>
  <c r="AJ42" i="5"/>
  <c r="AI42" i="5"/>
  <c r="AK41" i="5"/>
  <c r="AJ41" i="5"/>
  <c r="AI41" i="5"/>
  <c r="AK40" i="5"/>
  <c r="AJ40" i="5"/>
  <c r="AI40" i="5"/>
  <c r="AK39" i="5"/>
  <c r="AJ39" i="5"/>
  <c r="AI39" i="5"/>
  <c r="AK38" i="5"/>
  <c r="AJ38" i="5"/>
  <c r="AI38" i="5"/>
  <c r="AK37" i="5"/>
  <c r="AJ37" i="5"/>
  <c r="AI37" i="5"/>
  <c r="AK36" i="5"/>
  <c r="AJ36" i="5"/>
  <c r="AI36" i="5"/>
  <c r="AK35" i="5"/>
  <c r="AJ35" i="5"/>
  <c r="AI35" i="5"/>
  <c r="AK34" i="5"/>
  <c r="AJ34" i="5"/>
  <c r="AI34" i="5"/>
  <c r="AK33" i="5"/>
  <c r="AJ33" i="5"/>
  <c r="AI33" i="5"/>
  <c r="AK32" i="5"/>
  <c r="AJ32" i="5"/>
  <c r="AI32" i="5"/>
  <c r="AK31" i="5"/>
  <c r="AJ31" i="5"/>
  <c r="AI31" i="5"/>
  <c r="AK30" i="5"/>
  <c r="AJ30" i="5"/>
  <c r="AI30" i="5"/>
  <c r="AK29" i="5"/>
  <c r="AJ29" i="5"/>
  <c r="AI29" i="5"/>
  <c r="AK28" i="5"/>
  <c r="AJ28" i="5"/>
  <c r="AI28" i="5"/>
  <c r="AK27" i="5"/>
  <c r="AJ27" i="5"/>
  <c r="AI27" i="5"/>
  <c r="AK26" i="5"/>
  <c r="AJ26" i="5"/>
  <c r="AI26" i="5"/>
  <c r="AK25" i="5"/>
  <c r="AJ25" i="5"/>
  <c r="AI25" i="5"/>
  <c r="AK24" i="5"/>
  <c r="AJ24" i="5"/>
  <c r="AI24" i="5"/>
  <c r="AK23" i="5"/>
  <c r="AJ23" i="5"/>
  <c r="AI23" i="5"/>
  <c r="AK22" i="5"/>
  <c r="AJ22" i="5"/>
  <c r="AI22" i="5"/>
  <c r="AK21" i="5"/>
  <c r="AJ21" i="5"/>
  <c r="AI21" i="5"/>
  <c r="AK20" i="5"/>
  <c r="AJ20" i="5"/>
  <c r="AI20" i="5"/>
  <c r="AK19" i="5"/>
  <c r="AJ19" i="5"/>
  <c r="AI19" i="5"/>
  <c r="AK18" i="5"/>
  <c r="AJ18" i="5"/>
  <c r="AI18" i="5"/>
  <c r="AK17" i="5"/>
  <c r="AJ17" i="5"/>
  <c r="AI17" i="5"/>
  <c r="AK16" i="5"/>
  <c r="AJ16" i="5"/>
  <c r="AI16" i="5"/>
  <c r="AK15" i="5"/>
  <c r="AJ15" i="5"/>
  <c r="AI15" i="5"/>
  <c r="AK14" i="5"/>
  <c r="AJ14" i="5"/>
  <c r="AI14" i="5"/>
  <c r="AK13" i="5"/>
  <c r="AJ13" i="5"/>
  <c r="AI13" i="5"/>
  <c r="AK12" i="5"/>
  <c r="AJ12" i="5"/>
  <c r="AI12" i="5"/>
  <c r="AK11" i="5"/>
  <c r="AJ11" i="5"/>
  <c r="AI11" i="5"/>
  <c r="AK10" i="5"/>
  <c r="AJ10" i="5"/>
  <c r="AI10" i="5"/>
  <c r="AK9" i="5"/>
  <c r="AJ9" i="5"/>
  <c r="AI9" i="5"/>
  <c r="AK8" i="5"/>
  <c r="AJ8" i="5"/>
  <c r="AI8" i="5"/>
  <c r="AK7" i="5"/>
  <c r="AJ7" i="5"/>
  <c r="AI7" i="5"/>
  <c r="AK6" i="5"/>
  <c r="AJ6" i="5"/>
  <c r="AI6" i="5"/>
  <c r="AK5" i="5"/>
  <c r="AJ5" i="5"/>
  <c r="AI5" i="5"/>
  <c r="D53" i="5" l="1"/>
  <c r="E53" i="5"/>
  <c r="C53" i="5"/>
  <c r="F53" i="5" l="1"/>
</calcChain>
</file>

<file path=xl/comments1.xml><?xml version="1.0" encoding="utf-8"?>
<comments xmlns="http://schemas.openxmlformats.org/spreadsheetml/2006/main">
  <authors>
    <author>Адрияна Димова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RESTORE 9200004900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9200005000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Интермодален терминал Русе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*95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  <charset val="204"/>
          </rPr>
          <t>Адрияна Димова:</t>
        </r>
        <r>
          <rPr>
            <sz val="9"/>
            <color indexed="81"/>
            <rFont val="Tahoma"/>
            <family val="2"/>
            <charset val="204"/>
          </rPr>
          <t xml:space="preserve">
*96</t>
        </r>
      </text>
    </comment>
  </commentList>
</comments>
</file>

<file path=xl/sharedStrings.xml><?xml version="1.0" encoding="utf-8"?>
<sst xmlns="http://schemas.openxmlformats.org/spreadsheetml/2006/main" count="107" uniqueCount="60">
  <si>
    <t>валута</t>
  </si>
  <si>
    <t>ЕС - част</t>
  </si>
  <si>
    <t>евро</t>
  </si>
  <si>
    <t>Сума</t>
  </si>
  <si>
    <t>НС -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</si>
  <si>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</si>
  <si>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</si>
  <si>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</si>
  <si>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</si>
  <si>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</si>
  <si>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</si>
  <si>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</si>
  <si>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</si>
  <si>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</si>
  <si>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</si>
  <si>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</si>
  <si>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</si>
  <si>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К12.И1 МЗ</t>
  </si>
  <si>
    <t>К12.И2 МЗ</t>
  </si>
  <si>
    <t>К12.И3 МЗ</t>
  </si>
  <si>
    <t>К12.И4 МЗ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</si>
  <si>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</si>
  <si>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</si>
  <si>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</si>
  <si>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</si>
  <si>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</si>
  <si>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</si>
  <si>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</si>
  <si>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К1.И2 МОН</t>
  </si>
  <si>
    <t>К4.И1 МРРБ ЖИЛИЩЕН СГРАДЕН ФОНД</t>
  </si>
  <si>
    <t>К3.И2 МИР</t>
  </si>
  <si>
    <t>К4.И6 МЕ</t>
  </si>
  <si>
    <t>К4.И8 МЕ</t>
  </si>
  <si>
    <t>К12.И5 МЗ</t>
  </si>
  <si>
    <t>К3.И1 МИР</t>
  </si>
  <si>
    <t xml:space="preserve">К10.И7 МРРБ </t>
  </si>
  <si>
    <t xml:space="preserve">К10.И6 МРРБ </t>
  </si>
  <si>
    <t>К2.И2 БАН</t>
  </si>
  <si>
    <t>К4.И7 МЕ</t>
  </si>
  <si>
    <t>К11.И6 НФК</t>
  </si>
  <si>
    <t>К10.И5 ВСС</t>
  </si>
  <si>
    <t>К4.И2 МЕ</t>
  </si>
  <si>
    <t>К4.И3 МЕ</t>
  </si>
  <si>
    <t>К8.И7 МРРБ</t>
  </si>
  <si>
    <t>К11. И7 МК, БНР, БНТ, БТА, ДА АРХИВИ, БНФ-КА</t>
  </si>
  <si>
    <t>К1.ИЗ МТСП</t>
  </si>
  <si>
    <t>Бюджет ЕС част</t>
  </si>
  <si>
    <t>К11.И1 МТСП</t>
  </si>
  <si>
    <t>К8.И5 ДАБДП И АПИ</t>
  </si>
  <si>
    <t>К8.И1 МТС</t>
  </si>
  <si>
    <t>К8.И2 МТС</t>
  </si>
  <si>
    <t>К11.И4 МТСП И АСП</t>
  </si>
  <si>
    <t>К6.И1 МЗ</t>
  </si>
  <si>
    <t>К11.И5 АЗ</t>
  </si>
  <si>
    <t>К7.И1 МТС</t>
  </si>
  <si>
    <t>К10.И2 ВАС</t>
  </si>
  <si>
    <t>К6.И2 МЗ От фермата до трапезата</t>
  </si>
  <si>
    <t>Платено към 29.02.2024</t>
  </si>
  <si>
    <t>Получени средства от ЕК на основание изпратени заявления за плащане към 29.02.2024</t>
  </si>
  <si>
    <t>Общо платено към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</si>
</sst>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Border="1"/>
    <xf numFmtId="0" fontId="4" fillId="2" borderId="0" xfId="0" applyFont="1" applyFill="1"/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43" fontId="3" fillId="2" borderId="0" xfId="6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67" fontId="3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/>
    </xf>
    <xf numFmtId="167" fontId="3" fillId="2" borderId="8" xfId="0" applyNumberFormat="1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center" vertical="center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E5ECE"/>
      <color rgb="FF9966FF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53"/>
  <sheetViews>
    <sheetView tabSelected="1" view="pageBreakPreview" zoomScale="85" zoomScaleNormal="90" zoomScaleSheetLayoutView="85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E45" sqref="E45"/>
    </sheetView>
  </sheetViews>
  <sheetFormatPr defaultColWidth="9.140625" defaultRowHeight="15" x14ac:dyDescent="0.25"/>
  <cols>
    <col min="1" max="1" width="20.28515625" style="2" customWidth="1"/>
    <col min="2" max="2" width="10.85546875" style="4" customWidth="1"/>
    <col min="3" max="4" width="18.140625" style="14" customWidth="1"/>
    <col min="5" max="5" width="18" style="14" customWidth="1"/>
    <col min="6" max="6" width="18.28515625" style="4" customWidth="1"/>
    <col min="7" max="7" width="14.140625" style="2" customWidth="1"/>
    <col min="8" max="8" width="14.42578125" style="2" customWidth="1"/>
    <col min="9" max="9" width="14.140625" style="2" customWidth="1"/>
    <col min="10" max="34" width="17.42578125" style="2" customWidth="1"/>
    <col min="35" max="35" width="18.42578125" style="2" customWidth="1"/>
    <col min="36" max="36" width="17.140625" style="2" customWidth="1"/>
    <col min="37" max="37" width="19.140625" style="2" customWidth="1"/>
    <col min="38" max="16384" width="9.140625" style="2"/>
  </cols>
  <sheetData>
    <row r="1" spans="1:37" s="1" customFormat="1" ht="11.25" customHeight="1" x14ac:dyDescent="0.2">
      <c r="A1" s="5"/>
      <c r="B1" s="5"/>
      <c r="C1" s="3"/>
      <c r="D1" s="3"/>
      <c r="E1" s="3"/>
      <c r="F1" s="3"/>
    </row>
    <row r="2" spans="1:37" s="6" customFormat="1" ht="12.75" customHeight="1" x14ac:dyDescent="0.2">
      <c r="A2" s="27" t="s">
        <v>8</v>
      </c>
      <c r="B2" s="27" t="s">
        <v>0</v>
      </c>
      <c r="C2" s="29" t="s">
        <v>46</v>
      </c>
      <c r="D2" s="31" t="s">
        <v>5</v>
      </c>
      <c r="E2" s="29" t="s">
        <v>6</v>
      </c>
      <c r="F2" s="23" t="s">
        <v>58</v>
      </c>
      <c r="G2" s="33" t="s">
        <v>57</v>
      </c>
      <c r="H2" s="34"/>
      <c r="I2" s="23" t="s">
        <v>59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7" s="6" customFormat="1" ht="93.75" customHeight="1" x14ac:dyDescent="0.25">
      <c r="A3" s="28"/>
      <c r="B3" s="28"/>
      <c r="C3" s="30"/>
      <c r="D3" s="32"/>
      <c r="E3" s="30"/>
      <c r="F3" s="35"/>
      <c r="G3" s="15" t="s">
        <v>1</v>
      </c>
      <c r="H3" s="15" t="s">
        <v>4</v>
      </c>
      <c r="I3" s="24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7" s="6" customFormat="1" ht="18.75" customHeight="1" x14ac:dyDescent="0.2">
      <c r="A4" s="7">
        <v>1</v>
      </c>
      <c r="B4" s="16">
        <v>2</v>
      </c>
      <c r="C4" s="16">
        <v>3</v>
      </c>
      <c r="D4" s="16">
        <v>4</v>
      </c>
      <c r="E4" s="16">
        <v>5</v>
      </c>
      <c r="F4" s="16">
        <v>5</v>
      </c>
      <c r="G4" s="16">
        <v>7</v>
      </c>
      <c r="H4" s="17">
        <v>8</v>
      </c>
      <c r="I4" s="17">
        <v>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7" s="9" customFormat="1" ht="28.5" customHeight="1" x14ac:dyDescent="0.2">
      <c r="A5" s="18" t="s">
        <v>22</v>
      </c>
      <c r="B5" s="19" t="s">
        <v>2</v>
      </c>
      <c r="C5" s="10">
        <v>245484483.14526314</v>
      </c>
      <c r="D5" s="10">
        <v>49096896.627007462</v>
      </c>
      <c r="E5" s="10">
        <f>+C5+D5</f>
        <v>294581379.77227062</v>
      </c>
      <c r="F5" s="36">
        <v>1368912911</v>
      </c>
      <c r="G5" s="10">
        <v>128528.7</v>
      </c>
      <c r="H5" s="10">
        <v>1548.78</v>
      </c>
      <c r="I5" s="10">
        <f>+G5+H5</f>
        <v>130077.48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1">
        <f>+G5*1.95583</f>
        <v>251380.28732099998</v>
      </c>
      <c r="AJ5" s="11">
        <f>+H5*1.95583</f>
        <v>3029.1503874</v>
      </c>
      <c r="AK5" s="11">
        <f>+I5*1.95583</f>
        <v>254409.43770839999</v>
      </c>
    </row>
    <row r="6" spans="1:37" s="9" customFormat="1" ht="28.5" customHeight="1" x14ac:dyDescent="0.2">
      <c r="A6" s="18" t="s">
        <v>28</v>
      </c>
      <c r="B6" s="19" t="s">
        <v>2</v>
      </c>
      <c r="C6" s="10">
        <v>291138971.17336375</v>
      </c>
      <c r="D6" s="10">
        <v>57949907.098265186</v>
      </c>
      <c r="E6" s="10">
        <f t="shared" ref="E6:E52" si="0">+C6+D6</f>
        <v>349088878.27162892</v>
      </c>
      <c r="F6" s="37"/>
      <c r="G6" s="10">
        <v>4512158.1681434484</v>
      </c>
      <c r="H6" s="10">
        <v>854482.67998752452</v>
      </c>
      <c r="I6" s="10">
        <f t="shared" ref="I6:I52" si="1">+G6+H6</f>
        <v>5366640.8481309731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1">
        <f t="shared" ref="AI6:AI53" si="2">+G6*1.95583</f>
        <v>8825014.3100000005</v>
      </c>
      <c r="AJ6" s="11">
        <f t="shared" ref="AJ6:AJ53" si="3">+H6*1.95583</f>
        <v>1671222.86</v>
      </c>
      <c r="AK6" s="11">
        <f t="shared" ref="AK6:AK53" si="4">+I6*1.95583</f>
        <v>10496237.17</v>
      </c>
    </row>
    <row r="7" spans="1:37" s="9" customFormat="1" ht="28.5" customHeight="1" x14ac:dyDescent="0.2">
      <c r="A7" s="18" t="s">
        <v>23</v>
      </c>
      <c r="B7" s="19" t="s">
        <v>2</v>
      </c>
      <c r="C7" s="10">
        <v>32253461.865295041</v>
      </c>
      <c r="D7" s="10">
        <v>3536969.8184402529</v>
      </c>
      <c r="E7" s="10">
        <f t="shared" si="0"/>
        <v>35790431.683735296</v>
      </c>
      <c r="F7" s="37"/>
      <c r="G7" s="10">
        <v>70609.94053675422</v>
      </c>
      <c r="H7" s="10">
        <v>0</v>
      </c>
      <c r="I7" s="10">
        <f t="shared" si="1"/>
        <v>70609.94053675422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1">
        <f t="shared" si="2"/>
        <v>138101.04</v>
      </c>
      <c r="AJ7" s="11">
        <f t="shared" si="3"/>
        <v>0</v>
      </c>
      <c r="AK7" s="11">
        <f t="shared" si="4"/>
        <v>138101.04</v>
      </c>
    </row>
    <row r="8" spans="1:37" s="9" customFormat="1" ht="28.5" customHeight="1" x14ac:dyDescent="0.2">
      <c r="A8" s="18" t="s">
        <v>45</v>
      </c>
      <c r="B8" s="19" t="s">
        <v>2</v>
      </c>
      <c r="C8" s="10">
        <v>164657123.77353859</v>
      </c>
      <c r="D8" s="10">
        <v>29362851.377675973</v>
      </c>
      <c r="E8" s="10">
        <f t="shared" si="0"/>
        <v>194019975.15121457</v>
      </c>
      <c r="F8" s="37"/>
      <c r="G8" s="10">
        <v>409664.99644652143</v>
      </c>
      <c r="H8" s="10">
        <v>30543.96343240466</v>
      </c>
      <c r="I8" s="10">
        <f t="shared" si="1"/>
        <v>440208.95987892611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1">
        <f t="shared" si="2"/>
        <v>801235.09</v>
      </c>
      <c r="AJ8" s="11">
        <f t="shared" si="3"/>
        <v>59738.8</v>
      </c>
      <c r="AK8" s="11">
        <f t="shared" si="4"/>
        <v>860973.89</v>
      </c>
    </row>
    <row r="9" spans="1:37" s="9" customFormat="1" ht="28.5" customHeight="1" x14ac:dyDescent="0.2">
      <c r="A9" s="18" t="s">
        <v>13</v>
      </c>
      <c r="B9" s="19" t="s">
        <v>2</v>
      </c>
      <c r="C9" s="10">
        <v>733120.97677200986</v>
      </c>
      <c r="D9" s="10">
        <v>138324.90553882494</v>
      </c>
      <c r="E9" s="10">
        <f t="shared" si="0"/>
        <v>871445.88231083483</v>
      </c>
      <c r="F9" s="37"/>
      <c r="G9" s="10">
        <v>132758.21518230112</v>
      </c>
      <c r="H9" s="10">
        <v>25578.910232484421</v>
      </c>
      <c r="I9" s="10">
        <f t="shared" si="1"/>
        <v>158337.12541478555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1">
        <f t="shared" si="2"/>
        <v>259652.5</v>
      </c>
      <c r="AJ9" s="11">
        <f t="shared" si="3"/>
        <v>50028</v>
      </c>
      <c r="AK9" s="11">
        <f t="shared" si="4"/>
        <v>309680.5</v>
      </c>
    </row>
    <row r="10" spans="1:37" s="9" customFormat="1" ht="28.5" customHeight="1" x14ac:dyDescent="0.2">
      <c r="A10" s="18" t="s">
        <v>14</v>
      </c>
      <c r="B10" s="19" t="s">
        <v>2</v>
      </c>
      <c r="C10" s="10">
        <v>6333280.1010312764</v>
      </c>
      <c r="D10" s="10">
        <v>716063.76832342276</v>
      </c>
      <c r="E10" s="10">
        <f t="shared" si="0"/>
        <v>7049343.8693546988</v>
      </c>
      <c r="F10" s="37"/>
      <c r="G10" s="10">
        <v>979273.25483298651</v>
      </c>
      <c r="H10" s="10">
        <v>162178.51244740083</v>
      </c>
      <c r="I10" s="10">
        <f t="shared" si="1"/>
        <v>1141451.7672803872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1">
        <f t="shared" si="2"/>
        <v>1915292.01</v>
      </c>
      <c r="AJ10" s="11">
        <f t="shared" si="3"/>
        <v>317193.59999999998</v>
      </c>
      <c r="AK10" s="11">
        <f t="shared" si="4"/>
        <v>2232485.61</v>
      </c>
    </row>
    <row r="11" spans="1:37" s="9" customFormat="1" ht="28.5" customHeight="1" x14ac:dyDescent="0.2">
      <c r="A11" s="18" t="s">
        <v>55</v>
      </c>
      <c r="B11" s="19" t="s">
        <v>2</v>
      </c>
      <c r="C11" s="10">
        <v>3642528.5786596993</v>
      </c>
      <c r="D11" s="10">
        <v>728505.71368677239</v>
      </c>
      <c r="E11" s="10">
        <f t="shared" si="0"/>
        <v>4371034.2923464719</v>
      </c>
      <c r="F11" s="37"/>
      <c r="G11" s="10">
        <v>0</v>
      </c>
      <c r="H11" s="10">
        <v>0</v>
      </c>
      <c r="I11" s="10">
        <f t="shared" si="1"/>
        <v>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1">
        <f t="shared" si="2"/>
        <v>0</v>
      </c>
      <c r="AJ11" s="11">
        <f t="shared" si="3"/>
        <v>0</v>
      </c>
      <c r="AK11" s="11">
        <f t="shared" si="4"/>
        <v>0</v>
      </c>
    </row>
    <row r="12" spans="1:37" s="9" customFormat="1" ht="28.5" customHeight="1" x14ac:dyDescent="0.2">
      <c r="A12" s="18" t="s">
        <v>26</v>
      </c>
      <c r="B12" s="19" t="s">
        <v>2</v>
      </c>
      <c r="C12" s="10">
        <v>14713730.871292494</v>
      </c>
      <c r="D12" s="10">
        <v>2909000.9100995488</v>
      </c>
      <c r="E12" s="10">
        <f t="shared" si="0"/>
        <v>17622731.781392042</v>
      </c>
      <c r="F12" s="37"/>
      <c r="G12" s="10">
        <v>4152931.3028228427</v>
      </c>
      <c r="H12" s="10">
        <v>832937.66329384455</v>
      </c>
      <c r="I12" s="10">
        <f t="shared" si="1"/>
        <v>4985868.9661166873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1">
        <f t="shared" si="2"/>
        <v>8122427.6299999999</v>
      </c>
      <c r="AJ12" s="11">
        <f t="shared" si="3"/>
        <v>1629084.47</v>
      </c>
      <c r="AK12" s="11">
        <f t="shared" si="4"/>
        <v>9751512.0999999996</v>
      </c>
    </row>
    <row r="13" spans="1:37" s="9" customFormat="1" ht="28.5" customHeight="1" x14ac:dyDescent="0.2">
      <c r="A13" s="18" t="s">
        <v>12</v>
      </c>
      <c r="B13" s="19" t="s">
        <v>2</v>
      </c>
      <c r="C13" s="10">
        <v>41008958.810326047</v>
      </c>
      <c r="D13" s="10">
        <v>8157364.6584825879</v>
      </c>
      <c r="E13" s="10">
        <f t="shared" si="0"/>
        <v>49166323.468808636</v>
      </c>
      <c r="F13" s="37"/>
      <c r="G13" s="10">
        <v>7076498.9901985349</v>
      </c>
      <c r="H13" s="10">
        <v>1415299.3051543334</v>
      </c>
      <c r="I13" s="10">
        <f t="shared" si="1"/>
        <v>8491798.2953528687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1">
        <f t="shared" si="2"/>
        <v>13840429.02</v>
      </c>
      <c r="AJ13" s="11">
        <f t="shared" si="3"/>
        <v>2768084.84</v>
      </c>
      <c r="AK13" s="11">
        <f t="shared" si="4"/>
        <v>16608513.860000001</v>
      </c>
    </row>
    <row r="14" spans="1:37" s="9" customFormat="1" ht="36" customHeight="1" x14ac:dyDescent="0.2">
      <c r="A14" s="20" t="s">
        <v>40</v>
      </c>
      <c r="B14" s="19" t="s">
        <v>2</v>
      </c>
      <c r="C14" s="10">
        <v>826069.23914655158</v>
      </c>
      <c r="D14" s="10">
        <v>165213.84782931034</v>
      </c>
      <c r="E14" s="10">
        <f t="shared" si="0"/>
        <v>991283.08697586192</v>
      </c>
      <c r="F14" s="37"/>
      <c r="G14" s="10">
        <v>37289.135558816466</v>
      </c>
      <c r="H14" s="10">
        <v>1879.7646012178973</v>
      </c>
      <c r="I14" s="10">
        <f t="shared" si="1"/>
        <v>39168.900160034362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1">
        <f t="shared" si="2"/>
        <v>72931.210000000006</v>
      </c>
      <c r="AJ14" s="11">
        <f t="shared" si="3"/>
        <v>3676.5</v>
      </c>
      <c r="AK14" s="11">
        <f t="shared" si="4"/>
        <v>76607.710000000006</v>
      </c>
    </row>
    <row r="15" spans="1:37" s="9" customFormat="1" ht="28.5" customHeight="1" x14ac:dyDescent="0.2">
      <c r="A15" s="20" t="s">
        <v>36</v>
      </c>
      <c r="B15" s="19" t="s">
        <v>2</v>
      </c>
      <c r="C15" s="10">
        <v>3982963.754518542</v>
      </c>
      <c r="D15" s="10">
        <v>796592.75090370839</v>
      </c>
      <c r="E15" s="10">
        <f t="shared" si="0"/>
        <v>4779556.5054222504</v>
      </c>
      <c r="F15" s="37"/>
      <c r="G15" s="10">
        <v>102156.11786300446</v>
      </c>
      <c r="H15" s="10">
        <v>20431.223572600891</v>
      </c>
      <c r="I15" s="10">
        <f t="shared" si="1"/>
        <v>122587.34143560535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1">
        <f t="shared" si="2"/>
        <v>199800</v>
      </c>
      <c r="AJ15" s="11">
        <f t="shared" si="3"/>
        <v>39960</v>
      </c>
      <c r="AK15" s="11">
        <f t="shared" si="4"/>
        <v>239760.00000000003</v>
      </c>
    </row>
    <row r="16" spans="1:37" s="9" customFormat="1" ht="28.5" customHeight="1" x14ac:dyDescent="0.2">
      <c r="A16" s="20" t="s">
        <v>35</v>
      </c>
      <c r="B16" s="19" t="s">
        <v>2</v>
      </c>
      <c r="C16" s="10">
        <v>1496551.3362613316</v>
      </c>
      <c r="D16" s="10">
        <v>299105.7504997878</v>
      </c>
      <c r="E16" s="10">
        <f t="shared" si="0"/>
        <v>1795657.0867611193</v>
      </c>
      <c r="F16" s="37"/>
      <c r="G16" s="10">
        <v>0</v>
      </c>
      <c r="H16" s="10">
        <v>0</v>
      </c>
      <c r="I16" s="10">
        <f t="shared" si="1"/>
        <v>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1">
        <f t="shared" si="2"/>
        <v>0</v>
      </c>
      <c r="AJ16" s="11">
        <f t="shared" si="3"/>
        <v>0</v>
      </c>
      <c r="AK16" s="11">
        <f t="shared" si="4"/>
        <v>0</v>
      </c>
    </row>
    <row r="17" spans="1:37" s="9" customFormat="1" ht="28.5" customHeight="1" x14ac:dyDescent="0.2">
      <c r="A17" s="20" t="s">
        <v>11</v>
      </c>
      <c r="B17" s="19" t="s">
        <v>2</v>
      </c>
      <c r="C17" s="10">
        <v>56558720.338679746</v>
      </c>
      <c r="D17" s="10">
        <v>11311744.067735948</v>
      </c>
      <c r="E17" s="10">
        <f t="shared" si="0"/>
        <v>67870464.406415701</v>
      </c>
      <c r="F17" s="37"/>
      <c r="G17" s="10">
        <v>0</v>
      </c>
      <c r="H17" s="10">
        <v>0</v>
      </c>
      <c r="I17" s="10">
        <f t="shared" si="1"/>
        <v>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1">
        <f t="shared" si="2"/>
        <v>0</v>
      </c>
      <c r="AJ17" s="11">
        <f t="shared" si="3"/>
        <v>0</v>
      </c>
      <c r="AK17" s="11">
        <f t="shared" si="4"/>
        <v>0</v>
      </c>
    </row>
    <row r="18" spans="1:37" s="8" customFormat="1" ht="41.25" customHeight="1" x14ac:dyDescent="0.2">
      <c r="A18" s="20" t="s">
        <v>44</v>
      </c>
      <c r="B18" s="19" t="s">
        <v>2</v>
      </c>
      <c r="C18" s="10">
        <v>30438102.785006877</v>
      </c>
      <c r="D18" s="10">
        <v>3919995.8176324121</v>
      </c>
      <c r="E18" s="10">
        <f t="shared" si="0"/>
        <v>34358098.602639288</v>
      </c>
      <c r="F18" s="37"/>
      <c r="G18" s="10">
        <v>292868.16850135237</v>
      </c>
      <c r="H18" s="10">
        <v>4968.7345014648517</v>
      </c>
      <c r="I18" s="10">
        <f t="shared" si="1"/>
        <v>297836.90300281724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1">
        <f t="shared" si="2"/>
        <v>572800.35</v>
      </c>
      <c r="AJ18" s="11">
        <f t="shared" si="3"/>
        <v>9718</v>
      </c>
      <c r="AK18" s="11">
        <f t="shared" si="4"/>
        <v>582518.35</v>
      </c>
    </row>
    <row r="19" spans="1:37" s="8" customFormat="1" ht="32.25" customHeight="1" x14ac:dyDescent="0.2">
      <c r="A19" s="20" t="s">
        <v>47</v>
      </c>
      <c r="B19" s="19" t="s">
        <v>2</v>
      </c>
      <c r="C19" s="10">
        <v>328876612.48677033</v>
      </c>
      <c r="D19" s="10">
        <v>56126174.053982198</v>
      </c>
      <c r="E19" s="10">
        <f t="shared" si="0"/>
        <v>385002786.54075253</v>
      </c>
      <c r="F19" s="37"/>
      <c r="G19" s="10">
        <v>0</v>
      </c>
      <c r="H19" s="10">
        <v>0</v>
      </c>
      <c r="I19" s="10">
        <f t="shared" si="1"/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1">
        <f t="shared" si="2"/>
        <v>0</v>
      </c>
      <c r="AJ19" s="11">
        <f t="shared" si="3"/>
        <v>0</v>
      </c>
      <c r="AK19" s="11">
        <f t="shared" si="4"/>
        <v>0</v>
      </c>
    </row>
    <row r="20" spans="1:37" s="8" customFormat="1" ht="32.25" customHeight="1" x14ac:dyDescent="0.2">
      <c r="A20" s="20" t="s">
        <v>15</v>
      </c>
      <c r="B20" s="19" t="s">
        <v>2</v>
      </c>
      <c r="C20" s="10">
        <v>10225748.025135109</v>
      </c>
      <c r="D20" s="10">
        <v>2045257.1286870537</v>
      </c>
      <c r="E20" s="10">
        <f t="shared" si="0"/>
        <v>12271005.153822163</v>
      </c>
      <c r="F20" s="37"/>
      <c r="G20" s="10">
        <v>15287.627247766934</v>
      </c>
      <c r="H20" s="10">
        <v>3057.5254495533868</v>
      </c>
      <c r="I20" s="10">
        <f t="shared" si="1"/>
        <v>18345.152697320322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1">
        <f t="shared" si="2"/>
        <v>29900</v>
      </c>
      <c r="AJ20" s="11">
        <f t="shared" si="3"/>
        <v>5980</v>
      </c>
      <c r="AK20" s="11">
        <f t="shared" si="4"/>
        <v>35880.000000000007</v>
      </c>
    </row>
    <row r="21" spans="1:37" s="8" customFormat="1" ht="32.25" customHeight="1" x14ac:dyDescent="0.2">
      <c r="A21" s="20" t="s">
        <v>16</v>
      </c>
      <c r="B21" s="19" t="s">
        <v>2</v>
      </c>
      <c r="C21" s="10">
        <v>12319486.673177117</v>
      </c>
      <c r="D21" s="10">
        <v>1311424.2955676108</v>
      </c>
      <c r="E21" s="10">
        <f t="shared" si="0"/>
        <v>13630910.968744729</v>
      </c>
      <c r="F21" s="37"/>
      <c r="G21" s="10">
        <v>2095880.4548452576</v>
      </c>
      <c r="H21" s="10">
        <v>66400.085897036042</v>
      </c>
      <c r="I21" s="10">
        <f t="shared" si="1"/>
        <v>2162280.5407422935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1">
        <f t="shared" si="2"/>
        <v>4099185.87</v>
      </c>
      <c r="AJ21" s="11">
        <f t="shared" si="3"/>
        <v>129867.28</v>
      </c>
      <c r="AK21" s="11">
        <f t="shared" si="4"/>
        <v>4229053.1499999994</v>
      </c>
    </row>
    <row r="22" spans="1:37" s="8" customFormat="1" ht="32.25" customHeight="1" x14ac:dyDescent="0.2">
      <c r="A22" s="20" t="s">
        <v>51</v>
      </c>
      <c r="B22" s="19" t="s">
        <v>2</v>
      </c>
      <c r="C22" s="10">
        <v>4170269.5479668481</v>
      </c>
      <c r="D22" s="10">
        <v>834053.91061595327</v>
      </c>
      <c r="E22" s="10">
        <f t="shared" si="0"/>
        <v>5004323.4585828017</v>
      </c>
      <c r="F22" s="37"/>
      <c r="G22" s="10">
        <v>274572.92811747442</v>
      </c>
      <c r="H22" s="10">
        <v>43043.153034772957</v>
      </c>
      <c r="I22" s="10">
        <f t="shared" si="1"/>
        <v>317616.08115224738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1">
        <f t="shared" si="2"/>
        <v>537017.97</v>
      </c>
      <c r="AJ22" s="11">
        <f t="shared" si="3"/>
        <v>84185.09</v>
      </c>
      <c r="AK22" s="11">
        <f t="shared" si="4"/>
        <v>621203.05999999994</v>
      </c>
    </row>
    <row r="23" spans="1:37" ht="29.25" customHeight="1" x14ac:dyDescent="0.25">
      <c r="A23" s="20" t="s">
        <v>53</v>
      </c>
      <c r="B23" s="19" t="s">
        <v>2</v>
      </c>
      <c r="C23" s="10">
        <v>13611612.461205728</v>
      </c>
      <c r="D23" s="10">
        <v>2722117.9754886674</v>
      </c>
      <c r="E23" s="10">
        <f t="shared" si="0"/>
        <v>16333730.436694395</v>
      </c>
      <c r="F23" s="37"/>
      <c r="G23" s="10">
        <v>29603.799921261052</v>
      </c>
      <c r="H23" s="10">
        <v>5920.7599842522104</v>
      </c>
      <c r="I23" s="10">
        <f t="shared" si="1"/>
        <v>35524.559905513262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1">
        <f t="shared" si="2"/>
        <v>57900</v>
      </c>
      <c r="AJ23" s="11">
        <f t="shared" si="3"/>
        <v>11580</v>
      </c>
      <c r="AK23" s="11">
        <f t="shared" si="4"/>
        <v>69480</v>
      </c>
    </row>
    <row r="24" spans="1:37" ht="29.25" customHeight="1" x14ac:dyDescent="0.25">
      <c r="A24" s="20" t="s">
        <v>39</v>
      </c>
      <c r="B24" s="19" t="s">
        <v>2</v>
      </c>
      <c r="C24" s="10">
        <v>40746383.888170242</v>
      </c>
      <c r="D24" s="10">
        <v>0</v>
      </c>
      <c r="E24" s="10">
        <f t="shared" si="0"/>
        <v>40746383.888170242</v>
      </c>
      <c r="F24" s="37"/>
      <c r="G24" s="10">
        <v>109060.9971214267</v>
      </c>
      <c r="H24" s="10">
        <v>0</v>
      </c>
      <c r="I24" s="10">
        <f t="shared" si="1"/>
        <v>109060.9971214267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1">
        <f t="shared" si="2"/>
        <v>213304.77</v>
      </c>
      <c r="AJ24" s="11">
        <f t="shared" si="3"/>
        <v>0</v>
      </c>
      <c r="AK24" s="11">
        <f t="shared" si="4"/>
        <v>213304.77</v>
      </c>
    </row>
    <row r="25" spans="1:37" ht="29.25" customHeight="1" x14ac:dyDescent="0.25">
      <c r="A25" s="20" t="s">
        <v>17</v>
      </c>
      <c r="B25" s="19" t="s">
        <v>2</v>
      </c>
      <c r="C25" s="10">
        <v>178506190.55848414</v>
      </c>
      <c r="D25" s="10">
        <v>35701238.108629078</v>
      </c>
      <c r="E25" s="10">
        <f t="shared" si="0"/>
        <v>214207428.66711321</v>
      </c>
      <c r="F25" s="37"/>
      <c r="G25" s="10">
        <v>0</v>
      </c>
      <c r="H25" s="10">
        <v>0</v>
      </c>
      <c r="I25" s="10">
        <f t="shared" si="1"/>
        <v>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1">
        <f t="shared" si="2"/>
        <v>0</v>
      </c>
      <c r="AJ25" s="11">
        <f t="shared" si="3"/>
        <v>0</v>
      </c>
      <c r="AK25" s="11">
        <f t="shared" si="4"/>
        <v>0</v>
      </c>
    </row>
    <row r="26" spans="1:37" ht="29.25" customHeight="1" x14ac:dyDescent="0.25">
      <c r="A26" s="20" t="s">
        <v>18</v>
      </c>
      <c r="B26" s="19" t="s">
        <v>2</v>
      </c>
      <c r="C26" s="10">
        <v>54767004.376658507</v>
      </c>
      <c r="D26" s="10">
        <v>10953400.873286534</v>
      </c>
      <c r="E26" s="10">
        <f t="shared" si="0"/>
        <v>65720405.249945045</v>
      </c>
      <c r="F26" s="37"/>
      <c r="G26" s="10">
        <v>0</v>
      </c>
      <c r="H26" s="10">
        <v>0</v>
      </c>
      <c r="I26" s="10">
        <f t="shared" si="1"/>
        <v>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1">
        <f t="shared" si="2"/>
        <v>0</v>
      </c>
      <c r="AJ26" s="11">
        <f t="shared" si="3"/>
        <v>0</v>
      </c>
      <c r="AK26" s="11">
        <f t="shared" si="4"/>
        <v>0</v>
      </c>
    </row>
    <row r="27" spans="1:37" ht="29.25" customHeight="1" x14ac:dyDescent="0.25">
      <c r="A27" s="20" t="s">
        <v>19</v>
      </c>
      <c r="B27" s="19" t="s">
        <v>2</v>
      </c>
      <c r="C27" s="10">
        <v>12152385.432271721</v>
      </c>
      <c r="D27" s="10">
        <v>2409718.6360777779</v>
      </c>
      <c r="E27" s="10">
        <f t="shared" si="0"/>
        <v>14562104.068349499</v>
      </c>
      <c r="F27" s="37"/>
      <c r="G27" s="10">
        <v>0</v>
      </c>
      <c r="H27" s="10">
        <v>0</v>
      </c>
      <c r="I27" s="10">
        <f t="shared" si="1"/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1">
        <f t="shared" si="2"/>
        <v>0</v>
      </c>
      <c r="AJ27" s="11">
        <f t="shared" si="3"/>
        <v>0</v>
      </c>
      <c r="AK27" s="11">
        <f t="shared" si="4"/>
        <v>0</v>
      </c>
    </row>
    <row r="28" spans="1:37" ht="29.25" customHeight="1" x14ac:dyDescent="0.25">
      <c r="A28" s="20" t="s">
        <v>20</v>
      </c>
      <c r="B28" s="19" t="s">
        <v>2</v>
      </c>
      <c r="C28" s="10">
        <v>50780245.256489575</v>
      </c>
      <c r="D28" s="10">
        <v>10156049.053343084</v>
      </c>
      <c r="E28" s="10">
        <f t="shared" si="0"/>
        <v>60936294.309832662</v>
      </c>
      <c r="F28" s="37"/>
      <c r="G28" s="10">
        <v>15510752.187051022</v>
      </c>
      <c r="H28" s="10">
        <v>116824.86719193385</v>
      </c>
      <c r="I28" s="10">
        <f t="shared" si="1"/>
        <v>15627577.054242956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1">
        <f t="shared" si="2"/>
        <v>30336394.449999999</v>
      </c>
      <c r="AJ28" s="11">
        <f t="shared" si="3"/>
        <v>228489.58</v>
      </c>
      <c r="AK28" s="11">
        <f t="shared" si="4"/>
        <v>30564884.029999997</v>
      </c>
    </row>
    <row r="29" spans="1:37" ht="29.25" customHeight="1" x14ac:dyDescent="0.25">
      <c r="A29" s="20" t="s">
        <v>33</v>
      </c>
      <c r="B29" s="19" t="s">
        <v>2</v>
      </c>
      <c r="C29" s="10">
        <v>12049488.452472864</v>
      </c>
      <c r="D29" s="10">
        <v>2409897.5882361964</v>
      </c>
      <c r="E29" s="10">
        <f t="shared" si="0"/>
        <v>14459386.04070906</v>
      </c>
      <c r="F29" s="37"/>
      <c r="G29" s="10">
        <v>0</v>
      </c>
      <c r="H29" s="10">
        <v>0</v>
      </c>
      <c r="I29" s="10">
        <f t="shared" si="1"/>
        <v>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1">
        <f t="shared" si="2"/>
        <v>0</v>
      </c>
      <c r="AJ29" s="11">
        <f t="shared" si="3"/>
        <v>0</v>
      </c>
      <c r="AK29" s="11">
        <f t="shared" si="4"/>
        <v>0</v>
      </c>
    </row>
    <row r="30" spans="1:37" ht="29.25" customHeight="1" x14ac:dyDescent="0.25">
      <c r="A30" s="20" t="s">
        <v>21</v>
      </c>
      <c r="B30" s="19" t="s">
        <v>2</v>
      </c>
      <c r="C30" s="10">
        <v>23853746.562840328</v>
      </c>
      <c r="D30" s="10">
        <v>4770749.3135906504</v>
      </c>
      <c r="E30" s="10">
        <f t="shared" si="0"/>
        <v>28624495.876430977</v>
      </c>
      <c r="F30" s="37"/>
      <c r="G30" s="10">
        <v>0</v>
      </c>
      <c r="H30" s="10">
        <v>0</v>
      </c>
      <c r="I30" s="10">
        <f t="shared" si="1"/>
        <v>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1">
        <f t="shared" si="2"/>
        <v>0</v>
      </c>
      <c r="AJ30" s="11">
        <f t="shared" si="3"/>
        <v>0</v>
      </c>
      <c r="AK30" s="11">
        <f t="shared" si="4"/>
        <v>0</v>
      </c>
    </row>
    <row r="31" spans="1:37" ht="29.25" customHeight="1" x14ac:dyDescent="0.25">
      <c r="A31" s="20" t="s">
        <v>24</v>
      </c>
      <c r="B31" s="19" t="s">
        <v>2</v>
      </c>
      <c r="C31" s="10">
        <v>53451025.907159619</v>
      </c>
      <c r="D31" s="10">
        <v>7880439.5065010767</v>
      </c>
      <c r="E31" s="10">
        <f t="shared" si="0"/>
        <v>61331465.413660698</v>
      </c>
      <c r="F31" s="37"/>
      <c r="G31" s="10">
        <v>6948895.1800514366</v>
      </c>
      <c r="H31" s="10">
        <v>0</v>
      </c>
      <c r="I31" s="10">
        <f t="shared" si="1"/>
        <v>6948895.1800514366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1">
        <f t="shared" si="2"/>
        <v>13590857.66</v>
      </c>
      <c r="AJ31" s="11">
        <f t="shared" si="3"/>
        <v>0</v>
      </c>
      <c r="AK31" s="11">
        <f t="shared" si="4"/>
        <v>13590857.66</v>
      </c>
    </row>
    <row r="32" spans="1:37" ht="29.25" customHeight="1" x14ac:dyDescent="0.25">
      <c r="A32" s="20" t="s">
        <v>25</v>
      </c>
      <c r="B32" s="19" t="s">
        <v>2</v>
      </c>
      <c r="C32" s="10">
        <v>133933869.50808609</v>
      </c>
      <c r="D32" s="10">
        <v>9785717.5725906659</v>
      </c>
      <c r="E32" s="10">
        <f t="shared" si="0"/>
        <v>143719587.08067676</v>
      </c>
      <c r="F32" s="37"/>
      <c r="G32" s="10">
        <v>9228844.5570422802</v>
      </c>
      <c r="H32" s="10">
        <v>302721.55555441935</v>
      </c>
      <c r="I32" s="10">
        <f t="shared" si="1"/>
        <v>9531566.1125967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1">
        <f t="shared" si="2"/>
        <v>18050051.050000001</v>
      </c>
      <c r="AJ32" s="11">
        <f t="shared" si="3"/>
        <v>592071.9</v>
      </c>
      <c r="AK32" s="11">
        <f t="shared" si="4"/>
        <v>18642122.950000003</v>
      </c>
    </row>
    <row r="33" spans="1:37" ht="29.25" customHeight="1" x14ac:dyDescent="0.25">
      <c r="A33" s="20" t="s">
        <v>37</v>
      </c>
      <c r="B33" s="19" t="s">
        <v>2</v>
      </c>
      <c r="C33" s="10">
        <v>23902191.376551133</v>
      </c>
      <c r="D33" s="10">
        <v>2900483.7588133942</v>
      </c>
      <c r="E33" s="10">
        <f t="shared" si="0"/>
        <v>26802675.135364525</v>
      </c>
      <c r="F33" s="37"/>
      <c r="G33" s="10">
        <v>615592.97587213607</v>
      </c>
      <c r="H33" s="10">
        <v>96225.791607655075</v>
      </c>
      <c r="I33" s="10">
        <f t="shared" si="1"/>
        <v>711818.76747979119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1">
        <f t="shared" si="2"/>
        <v>1203995.21</v>
      </c>
      <c r="AJ33" s="11">
        <f t="shared" si="3"/>
        <v>188201.29</v>
      </c>
      <c r="AK33" s="11">
        <f t="shared" si="4"/>
        <v>1392196.5</v>
      </c>
    </row>
    <row r="34" spans="1:37" s="8" customFormat="1" ht="29.25" customHeight="1" x14ac:dyDescent="0.2">
      <c r="A34" s="20" t="s">
        <v>34</v>
      </c>
      <c r="B34" s="19" t="s">
        <v>2</v>
      </c>
      <c r="C34" s="10">
        <v>110694692.2789813</v>
      </c>
      <c r="D34" s="10">
        <v>0</v>
      </c>
      <c r="E34" s="10">
        <f t="shared" si="0"/>
        <v>110694692.2789813</v>
      </c>
      <c r="F34" s="37"/>
      <c r="G34" s="10">
        <v>0</v>
      </c>
      <c r="H34" s="10">
        <v>0</v>
      </c>
      <c r="I34" s="10">
        <f t="shared" si="1"/>
        <v>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1">
        <f t="shared" si="2"/>
        <v>0</v>
      </c>
      <c r="AJ34" s="11">
        <f t="shared" si="3"/>
        <v>0</v>
      </c>
      <c r="AK34" s="11">
        <f t="shared" si="4"/>
        <v>0</v>
      </c>
    </row>
    <row r="35" spans="1:37" s="8" customFormat="1" ht="29.25" customHeight="1" x14ac:dyDescent="0.2">
      <c r="A35" s="20" t="s">
        <v>30</v>
      </c>
      <c r="B35" s="19" t="s">
        <v>2</v>
      </c>
      <c r="C35" s="10">
        <v>690015952.30669332</v>
      </c>
      <c r="D35" s="10">
        <v>0</v>
      </c>
      <c r="E35" s="10">
        <f t="shared" si="0"/>
        <v>690015952.30669332</v>
      </c>
      <c r="F35" s="37"/>
      <c r="G35" s="10">
        <v>109484672.80387355</v>
      </c>
      <c r="H35" s="10">
        <v>0</v>
      </c>
      <c r="I35" s="10">
        <f t="shared" si="1"/>
        <v>109484672.80387355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1">
        <f t="shared" si="2"/>
        <v>214133407.61000001</v>
      </c>
      <c r="AJ35" s="11">
        <f t="shared" si="3"/>
        <v>0</v>
      </c>
      <c r="AK35" s="11">
        <f t="shared" si="4"/>
        <v>214133407.61000001</v>
      </c>
    </row>
    <row r="36" spans="1:37" s="8" customFormat="1" ht="45" customHeight="1" x14ac:dyDescent="0.2">
      <c r="A36" s="20" t="s">
        <v>29</v>
      </c>
      <c r="B36" s="19" t="s">
        <v>2</v>
      </c>
      <c r="C36" s="10">
        <v>608183292.51519811</v>
      </c>
      <c r="D36" s="10">
        <v>120780696.17502543</v>
      </c>
      <c r="E36" s="10">
        <f t="shared" si="0"/>
        <v>728963988.69022357</v>
      </c>
      <c r="F36" s="37"/>
      <c r="G36" s="10">
        <v>221385.84641814473</v>
      </c>
      <c r="H36" s="10">
        <v>119.89794614051324</v>
      </c>
      <c r="I36" s="10">
        <f t="shared" si="1"/>
        <v>221505.74436428526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1">
        <f t="shared" si="2"/>
        <v>432993.08</v>
      </c>
      <c r="AJ36" s="11">
        <f t="shared" si="3"/>
        <v>234.5</v>
      </c>
      <c r="AK36" s="11">
        <f t="shared" si="4"/>
        <v>433227.58</v>
      </c>
    </row>
    <row r="37" spans="1:37" s="8" customFormat="1" ht="29.25" customHeight="1" x14ac:dyDescent="0.2">
      <c r="A37" s="20" t="s">
        <v>27</v>
      </c>
      <c r="B37" s="19" t="s">
        <v>2</v>
      </c>
      <c r="C37" s="10">
        <v>315802617.30313987</v>
      </c>
      <c r="D37" s="10">
        <v>39109353.06238272</v>
      </c>
      <c r="E37" s="10">
        <f t="shared" si="0"/>
        <v>354911970.36552256</v>
      </c>
      <c r="F37" s="37"/>
      <c r="G37" s="10">
        <v>221382.67640848132</v>
      </c>
      <c r="H37" s="10">
        <v>119.89794614051324</v>
      </c>
      <c r="I37" s="10">
        <f t="shared" si="1"/>
        <v>221502.57435462184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1">
        <f t="shared" si="2"/>
        <v>432986.88</v>
      </c>
      <c r="AJ37" s="11">
        <f t="shared" si="3"/>
        <v>234.5</v>
      </c>
      <c r="AK37" s="11">
        <f t="shared" si="4"/>
        <v>433221.38</v>
      </c>
    </row>
    <row r="38" spans="1:37" ht="29.25" customHeight="1" x14ac:dyDescent="0.25">
      <c r="A38" s="20" t="s">
        <v>41</v>
      </c>
      <c r="B38" s="19" t="s">
        <v>2</v>
      </c>
      <c r="C38" s="10">
        <v>71579180.347985268</v>
      </c>
      <c r="D38" s="10">
        <v>5112918.8119621854</v>
      </c>
      <c r="E38" s="10">
        <f t="shared" si="0"/>
        <v>76692099.159947455</v>
      </c>
      <c r="F38" s="37"/>
      <c r="G38" s="10">
        <v>0</v>
      </c>
      <c r="H38" s="10">
        <v>0</v>
      </c>
      <c r="I38" s="10">
        <f t="shared" si="1"/>
        <v>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1">
        <f t="shared" si="2"/>
        <v>0</v>
      </c>
      <c r="AJ38" s="11">
        <f t="shared" si="3"/>
        <v>0</v>
      </c>
      <c r="AK38" s="11">
        <f t="shared" si="4"/>
        <v>0</v>
      </c>
    </row>
    <row r="39" spans="1:37" ht="29.25" customHeight="1" x14ac:dyDescent="0.25">
      <c r="A39" s="20" t="s">
        <v>42</v>
      </c>
      <c r="B39" s="19" t="s">
        <v>2</v>
      </c>
      <c r="C39" s="10">
        <v>76324294.033735037</v>
      </c>
      <c r="D39" s="10">
        <v>15264859.420297265</v>
      </c>
      <c r="E39" s="10">
        <f t="shared" si="0"/>
        <v>91589153.454032302</v>
      </c>
      <c r="F39" s="37"/>
      <c r="G39" s="10">
        <v>0</v>
      </c>
      <c r="H39" s="10">
        <v>0</v>
      </c>
      <c r="I39" s="10">
        <f t="shared" si="1"/>
        <v>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1">
        <f t="shared" si="2"/>
        <v>0</v>
      </c>
      <c r="AJ39" s="11">
        <f t="shared" si="3"/>
        <v>0</v>
      </c>
      <c r="AK39" s="11">
        <f t="shared" si="4"/>
        <v>0</v>
      </c>
    </row>
    <row r="40" spans="1:37" s="8" customFormat="1" ht="27.75" customHeight="1" x14ac:dyDescent="0.2">
      <c r="A40" s="20" t="s">
        <v>9</v>
      </c>
      <c r="B40" s="19" t="s">
        <v>2</v>
      </c>
      <c r="C40" s="10">
        <v>189177996.04260084</v>
      </c>
      <c r="D40" s="10">
        <v>0</v>
      </c>
      <c r="E40" s="10">
        <f t="shared" si="0"/>
        <v>189177996.04260084</v>
      </c>
      <c r="F40" s="37"/>
      <c r="G40" s="10">
        <v>0</v>
      </c>
      <c r="H40" s="10">
        <v>0</v>
      </c>
      <c r="I40" s="10">
        <f t="shared" si="1"/>
        <v>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1">
        <f t="shared" si="2"/>
        <v>0</v>
      </c>
      <c r="AJ40" s="11">
        <f t="shared" si="3"/>
        <v>0</v>
      </c>
      <c r="AK40" s="11">
        <f t="shared" si="4"/>
        <v>0</v>
      </c>
    </row>
    <row r="41" spans="1:37" s="8" customFormat="1" ht="27.75" customHeight="1" x14ac:dyDescent="0.2">
      <c r="A41" s="20" t="s">
        <v>31</v>
      </c>
      <c r="B41" s="19" t="s">
        <v>2</v>
      </c>
      <c r="C41" s="10">
        <v>342000071.58086336</v>
      </c>
      <c r="D41" s="10">
        <v>0</v>
      </c>
      <c r="E41" s="10">
        <f t="shared" si="0"/>
        <v>342000071.58086336</v>
      </c>
      <c r="F41" s="37"/>
      <c r="G41" s="10">
        <v>1023910.7949054877</v>
      </c>
      <c r="H41" s="10">
        <v>0</v>
      </c>
      <c r="I41" s="10">
        <f t="shared" si="1"/>
        <v>1023910.7949054877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1">
        <f t="shared" si="2"/>
        <v>2002595.45</v>
      </c>
      <c r="AJ41" s="11">
        <f t="shared" si="3"/>
        <v>0</v>
      </c>
      <c r="AK41" s="11">
        <f t="shared" si="4"/>
        <v>2002595.45</v>
      </c>
    </row>
    <row r="42" spans="1:37" s="9" customFormat="1" ht="29.25" customHeight="1" x14ac:dyDescent="0.2">
      <c r="A42" s="20" t="s">
        <v>38</v>
      </c>
      <c r="B42" s="19" t="s">
        <v>2</v>
      </c>
      <c r="C42" s="10">
        <v>175400000</v>
      </c>
      <c r="D42" s="10">
        <v>0</v>
      </c>
      <c r="E42" s="10">
        <f t="shared" si="0"/>
        <v>175400000</v>
      </c>
      <c r="F42" s="37"/>
      <c r="G42" s="10">
        <v>250000</v>
      </c>
      <c r="H42" s="10">
        <v>0</v>
      </c>
      <c r="I42" s="10">
        <f t="shared" si="1"/>
        <v>250000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1">
        <f t="shared" si="2"/>
        <v>488957.5</v>
      </c>
      <c r="AJ42" s="11">
        <f t="shared" si="3"/>
        <v>0</v>
      </c>
      <c r="AK42" s="11">
        <f t="shared" si="4"/>
        <v>488957.5</v>
      </c>
    </row>
    <row r="43" spans="1:37" s="9" customFormat="1" ht="29.25" customHeight="1" x14ac:dyDescent="0.2">
      <c r="A43" s="21" t="s">
        <v>32</v>
      </c>
      <c r="B43" s="19" t="s">
        <v>2</v>
      </c>
      <c r="C43" s="10">
        <v>799054836.05425835</v>
      </c>
      <c r="D43" s="10">
        <v>0</v>
      </c>
      <c r="E43" s="10">
        <f t="shared" si="0"/>
        <v>799054836.05425835</v>
      </c>
      <c r="F43" s="37"/>
      <c r="G43" s="10">
        <v>635879.99979548319</v>
      </c>
      <c r="H43" s="10">
        <v>0</v>
      </c>
      <c r="I43" s="10">
        <f t="shared" si="1"/>
        <v>635879.99979548319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1">
        <f t="shared" si="2"/>
        <v>1243673.18</v>
      </c>
      <c r="AJ43" s="11">
        <f t="shared" si="3"/>
        <v>0</v>
      </c>
      <c r="AK43" s="11">
        <f t="shared" si="4"/>
        <v>1243673.18</v>
      </c>
    </row>
    <row r="44" spans="1:37" s="9" customFormat="1" ht="29.25" customHeight="1" x14ac:dyDescent="0.2">
      <c r="A44" s="21" t="s">
        <v>52</v>
      </c>
      <c r="B44" s="19" t="s">
        <v>2</v>
      </c>
      <c r="C44" s="10">
        <v>223630376.87324563</v>
      </c>
      <c r="D44" s="10">
        <v>44726279.891401604</v>
      </c>
      <c r="E44" s="10">
        <f t="shared" si="0"/>
        <v>268356656.76464725</v>
      </c>
      <c r="F44" s="37"/>
      <c r="G44" s="10">
        <v>0</v>
      </c>
      <c r="H44" s="10">
        <v>0</v>
      </c>
      <c r="I44" s="10">
        <f t="shared" si="1"/>
        <v>0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1">
        <f t="shared" si="2"/>
        <v>0</v>
      </c>
      <c r="AJ44" s="11">
        <f t="shared" si="3"/>
        <v>0</v>
      </c>
      <c r="AK44" s="11">
        <f t="shared" si="4"/>
        <v>0</v>
      </c>
    </row>
    <row r="45" spans="1:37" s="9" customFormat="1" ht="53.25" customHeight="1" x14ac:dyDescent="0.2">
      <c r="A45" s="21" t="s">
        <v>56</v>
      </c>
      <c r="B45" s="19" t="s">
        <v>2</v>
      </c>
      <c r="C45" s="10">
        <v>10199938.1336824</v>
      </c>
      <c r="D45" s="10">
        <v>2006858.4692943699</v>
      </c>
      <c r="E45" s="10">
        <f t="shared" si="0"/>
        <v>12206796.602976769</v>
      </c>
      <c r="F45" s="37"/>
      <c r="G45" s="10">
        <v>0</v>
      </c>
      <c r="H45" s="10">
        <v>0</v>
      </c>
      <c r="I45" s="10">
        <f t="shared" si="1"/>
        <v>0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1">
        <f t="shared" si="2"/>
        <v>0</v>
      </c>
      <c r="AJ45" s="11">
        <f t="shared" si="3"/>
        <v>0</v>
      </c>
      <c r="AK45" s="11">
        <f t="shared" si="4"/>
        <v>0</v>
      </c>
    </row>
    <row r="46" spans="1:37" s="9" customFormat="1" ht="29.25" customHeight="1" x14ac:dyDescent="0.2">
      <c r="A46" s="21" t="s">
        <v>54</v>
      </c>
      <c r="B46" s="19" t="s">
        <v>2</v>
      </c>
      <c r="C46" s="10">
        <v>200243482.73111671</v>
      </c>
      <c r="D46" s="10">
        <v>40008304.489654012</v>
      </c>
      <c r="E46" s="10">
        <f t="shared" si="0"/>
        <v>240251787.22077072</v>
      </c>
      <c r="F46" s="37"/>
      <c r="G46" s="10">
        <v>0</v>
      </c>
      <c r="H46" s="10">
        <v>0</v>
      </c>
      <c r="I46" s="10">
        <f t="shared" si="1"/>
        <v>0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1">
        <f t="shared" si="2"/>
        <v>0</v>
      </c>
      <c r="AJ46" s="11">
        <f t="shared" si="3"/>
        <v>0</v>
      </c>
      <c r="AK46" s="11">
        <f t="shared" si="4"/>
        <v>0</v>
      </c>
    </row>
    <row r="47" spans="1:37" s="9" customFormat="1" ht="29.25" customHeight="1" x14ac:dyDescent="0.2">
      <c r="A47" s="21" t="s">
        <v>7</v>
      </c>
      <c r="B47" s="19" t="s">
        <v>2</v>
      </c>
      <c r="C47" s="10">
        <v>63655861.705771975</v>
      </c>
      <c r="D47" s="10">
        <v>12731172.341154395</v>
      </c>
      <c r="E47" s="10">
        <f t="shared" si="0"/>
        <v>76387034.046926364</v>
      </c>
      <c r="F47" s="37"/>
      <c r="G47" s="10">
        <v>22014289.713318642</v>
      </c>
      <c r="H47" s="10">
        <v>4402857.9426637292</v>
      </c>
      <c r="I47" s="10">
        <f t="shared" si="1"/>
        <v>26417147.655982371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1">
        <f t="shared" si="2"/>
        <v>43056208.25</v>
      </c>
      <c r="AJ47" s="11">
        <f t="shared" si="3"/>
        <v>8611241.6500000004</v>
      </c>
      <c r="AK47" s="11">
        <f t="shared" si="4"/>
        <v>51667449.899999999</v>
      </c>
    </row>
    <row r="48" spans="1:37" s="9" customFormat="1" ht="28.5" customHeight="1" x14ac:dyDescent="0.2">
      <c r="A48" s="20" t="s">
        <v>49</v>
      </c>
      <c r="B48" s="19" t="s">
        <v>2</v>
      </c>
      <c r="C48" s="10">
        <v>340469263.68856192</v>
      </c>
      <c r="D48" s="10">
        <v>394154911.21416485</v>
      </c>
      <c r="E48" s="10">
        <f t="shared" si="0"/>
        <v>734624174.90272677</v>
      </c>
      <c r="F48" s="37"/>
      <c r="G48" s="10">
        <v>0</v>
      </c>
      <c r="H48" s="10">
        <v>0</v>
      </c>
      <c r="I48" s="10">
        <f t="shared" si="1"/>
        <v>0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1">
        <f t="shared" si="2"/>
        <v>0</v>
      </c>
      <c r="AJ48" s="11">
        <f t="shared" si="3"/>
        <v>0</v>
      </c>
      <c r="AK48" s="11">
        <f t="shared" si="4"/>
        <v>0</v>
      </c>
    </row>
    <row r="49" spans="1:37" s="9" customFormat="1" ht="28.5" customHeight="1" x14ac:dyDescent="0.2">
      <c r="A49" s="20" t="s">
        <v>50</v>
      </c>
      <c r="B49" s="19" t="s">
        <v>2</v>
      </c>
      <c r="C49" s="10">
        <v>32211388.515361764</v>
      </c>
      <c r="D49" s="10">
        <v>0</v>
      </c>
      <c r="E49" s="10">
        <f t="shared" si="0"/>
        <v>32211388.515361764</v>
      </c>
      <c r="F49" s="37"/>
      <c r="G49" s="10">
        <v>0</v>
      </c>
      <c r="H49" s="10">
        <v>0</v>
      </c>
      <c r="I49" s="10">
        <f t="shared" si="1"/>
        <v>0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1">
        <f t="shared" si="2"/>
        <v>0</v>
      </c>
      <c r="AJ49" s="11">
        <f t="shared" si="3"/>
        <v>0</v>
      </c>
      <c r="AK49" s="11">
        <f t="shared" si="4"/>
        <v>0</v>
      </c>
    </row>
    <row r="50" spans="1:37" s="9" customFormat="1" ht="28.5" customHeight="1" x14ac:dyDescent="0.2">
      <c r="A50" s="20" t="s">
        <v>48</v>
      </c>
      <c r="B50" s="19" t="s">
        <v>2</v>
      </c>
      <c r="C50" s="10">
        <v>5112918.8119621854</v>
      </c>
      <c r="D50" s="10">
        <v>1022583.762392437</v>
      </c>
      <c r="E50" s="10">
        <f t="shared" si="0"/>
        <v>6135502.5743546225</v>
      </c>
      <c r="F50" s="37"/>
      <c r="G50" s="10">
        <v>0</v>
      </c>
      <c r="H50" s="10">
        <v>0</v>
      </c>
      <c r="I50" s="10">
        <f t="shared" si="1"/>
        <v>0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1"/>
      <c r="AJ50" s="11"/>
      <c r="AK50" s="11"/>
    </row>
    <row r="51" spans="1:37" s="9" customFormat="1" ht="28.5" customHeight="1" x14ac:dyDescent="0.2">
      <c r="A51" s="20" t="s">
        <v>10</v>
      </c>
      <c r="B51" s="19" t="s">
        <v>2</v>
      </c>
      <c r="C51" s="10">
        <v>111188301.83604914</v>
      </c>
      <c r="D51" s="10">
        <v>0</v>
      </c>
      <c r="E51" s="10">
        <f t="shared" si="0"/>
        <v>111188301.83604914</v>
      </c>
      <c r="F51" s="37"/>
      <c r="G51" s="10">
        <v>46804647.96020104</v>
      </c>
      <c r="H51" s="10">
        <v>0</v>
      </c>
      <c r="I51" s="10">
        <f t="shared" si="1"/>
        <v>46804647.96020104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1">
        <f t="shared" si="2"/>
        <v>91541934.620000005</v>
      </c>
      <c r="AJ51" s="11">
        <f t="shared" si="3"/>
        <v>0</v>
      </c>
      <c r="AK51" s="11">
        <f t="shared" si="4"/>
        <v>91541934.620000005</v>
      </c>
    </row>
    <row r="52" spans="1:37" s="9" customFormat="1" ht="28.5" customHeight="1" x14ac:dyDescent="0.2">
      <c r="A52" s="20" t="s">
        <v>43</v>
      </c>
      <c r="B52" s="19" t="s">
        <v>2</v>
      </c>
      <c r="C52" s="10">
        <v>49574571.05678919</v>
      </c>
      <c r="D52" s="10">
        <v>1558905.1195656064</v>
      </c>
      <c r="E52" s="10">
        <f t="shared" si="0"/>
        <v>51133476.176354796</v>
      </c>
      <c r="F52" s="38"/>
      <c r="G52" s="10">
        <v>0</v>
      </c>
      <c r="H52" s="10">
        <v>0</v>
      </c>
      <c r="I52" s="10">
        <f t="shared" si="1"/>
        <v>0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1">
        <f t="shared" si="2"/>
        <v>0</v>
      </c>
      <c r="AJ52" s="11">
        <f t="shared" si="3"/>
        <v>0</v>
      </c>
      <c r="AK52" s="11">
        <f t="shared" si="4"/>
        <v>0</v>
      </c>
    </row>
    <row r="53" spans="1:37" s="8" customFormat="1" ht="36" customHeight="1" x14ac:dyDescent="0.2">
      <c r="A53" s="25" t="s">
        <v>3</v>
      </c>
      <c r="B53" s="26"/>
      <c r="C53" s="22">
        <f>SUM(C5:C52)</f>
        <v>6261133363.0785894</v>
      </c>
      <c r="D53" s="22">
        <f>SUM(D5:D52)</f>
        <v>995572101.64482594</v>
      </c>
      <c r="E53" s="22">
        <f>SUM(E5:E52)</f>
        <v>7256705464.7234173</v>
      </c>
      <c r="F53" s="10">
        <f>SUM(F5:F52)</f>
        <v>1368912911</v>
      </c>
      <c r="G53" s="10">
        <f>SUM(G5:G52)</f>
        <v>233379397.49227744</v>
      </c>
      <c r="H53" s="10">
        <f>SUM(H5:H52)</f>
        <v>8387141.0144989099</v>
      </c>
      <c r="I53" s="10">
        <f t="shared" ref="I53" si="5">SUM(I5:I52)</f>
        <v>241766538.50677639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1">
        <f t="shared" si="2"/>
        <v>456450426.99732101</v>
      </c>
      <c r="AJ53" s="11">
        <f t="shared" si="3"/>
        <v>16403822.010387402</v>
      </c>
      <c r="AK53" s="11">
        <f t="shared" si="4"/>
        <v>472854249.00770849</v>
      </c>
    </row>
  </sheetData>
  <mergeCells count="10">
    <mergeCell ref="I2:I3"/>
    <mergeCell ref="A53:B53"/>
    <mergeCell ref="A2:A3"/>
    <mergeCell ref="B2:B3"/>
    <mergeCell ref="C2:C3"/>
    <mergeCell ref="D2:D3"/>
    <mergeCell ref="E2:E3"/>
    <mergeCell ref="G2:H2"/>
    <mergeCell ref="F2:F3"/>
    <mergeCell ref="F5:F52"/>
  </mergeCells>
  <phoneticPr fontId="2" type="noConversion"/>
  <pageMargins left="0" right="0" top="0.19685039370078741" bottom="0.19685039370078741" header="0.51181102362204722" footer="0.51181102362204722"/>
  <pageSetup paperSize="9" scale="50" orientation="portrait" r:id="rId1"/>
  <headerFooter alignWithMargins="0">
    <oddHeader>&amp;CФинансово изпълнение по ЕФРР, КФ, ЕСФ и ФЕПН 2014 -2020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Анахид Стефанова</cp:lastModifiedBy>
  <cp:lastPrinted>2024-02-08T16:03:37Z</cp:lastPrinted>
  <dcterms:created xsi:type="dcterms:W3CDTF">2007-11-29T09:10:22Z</dcterms:created>
  <dcterms:modified xsi:type="dcterms:W3CDTF">2024-03-15T10:19:13Z</dcterms:modified>
</cp:coreProperties>
</file>