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09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J18" i="5" l="1"/>
  <c r="D18" i="5"/>
  <c r="L17" i="5"/>
  <c r="K17" i="5"/>
  <c r="H17" i="5"/>
  <c r="E17" i="5"/>
  <c r="K16" i="5"/>
  <c r="E16" i="5"/>
  <c r="L15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K8" i="5" s="1"/>
  <c r="H9" i="5"/>
  <c r="E9" i="5"/>
  <c r="E8" i="5" s="1"/>
  <c r="M8" i="5"/>
  <c r="L8" i="5"/>
  <c r="J8" i="5"/>
  <c r="I8" i="5"/>
  <c r="H8" i="5"/>
  <c r="G8" i="5"/>
  <c r="F8" i="5"/>
  <c r="D8" i="5"/>
  <c r="C8" i="5"/>
  <c r="K7" i="5"/>
  <c r="H7" i="5"/>
  <c r="E7" i="5"/>
  <c r="K6" i="5"/>
  <c r="K5" i="5" s="1"/>
  <c r="H6" i="5"/>
  <c r="H5" i="5" s="1"/>
  <c r="H18" i="5" s="1"/>
  <c r="E6" i="5"/>
  <c r="E5" i="5" s="1"/>
  <c r="M5" i="5"/>
  <c r="M18" i="5" s="1"/>
  <c r="L5" i="5"/>
  <c r="L18" i="5" s="1"/>
  <c r="J5" i="5"/>
  <c r="I5" i="5"/>
  <c r="I18" i="5" s="1"/>
  <c r="G5" i="5"/>
  <c r="G18" i="5" s="1"/>
  <c r="F5" i="5"/>
  <c r="F18" i="5" s="1"/>
  <c r="D5" i="5"/>
  <c r="C5" i="5"/>
  <c r="C18" i="5" s="1"/>
  <c r="E18" i="5" s="1"/>
  <c r="K18" i="5" l="1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<sst xmlns="http://schemas.openxmlformats.org/spreadsheetml/2006/main" count="43" uniqueCount="29">
  <si>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</si>
  <si>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</si>
  <si>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</si>
  <si>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</si>
  <si>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</si>
  <si>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</si>
  <si>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</si>
  <si>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</si>
  <si>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</si>
  <si>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</si>
  <si>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</si>
  <si>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</si>
  <si>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</si>
  <si>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</si>
  <si>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</si>
  <si>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</si>
  <si>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</si>
  <si>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</si>
  <si>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</si>
  <si>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</si>
  <si>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</si>
  <si>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</si>
  <si>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30.09.2023</t>
  </si>
  <si>
    <t>Funds received from the EC based on submitted applications for payment up to  30.09.2023</t>
  </si>
  <si>
    <t>Total funds received from the EC up to  30.09.023</t>
  </si>
  <si>
    <t>Paid up to  30.09.2023</t>
  </si>
  <si>
    <t>Total paid up to 30.09.2023</t>
  </si>
  <si>
    <t>Total public expenditure declared to the EC with Payment claims
 as per  30.09.2023</t>
  </si>
  <si>
    <t>Total public expenditure certified to the EC with Annual Accounts 
as per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</si>
</sst>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5" applyNumberFormat="1" applyFont="1" applyFill="1" applyBorder="1" applyAlignment="1" applyProtection="1">
      <alignment horizontal="center" vertical="center"/>
      <protection locked="0"/>
    </xf>
    <xf numFmtId="169" fontId="3" fillId="0" borderId="1" xfId="5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1" t="s">
        <v>9</v>
      </c>
      <c r="B2" s="39" t="s">
        <v>4</v>
      </c>
      <c r="C2" s="39" t="s">
        <v>19</v>
      </c>
      <c r="D2" s="44" t="s">
        <v>20</v>
      </c>
      <c r="E2" s="39" t="s">
        <v>21</v>
      </c>
      <c r="F2" s="39" t="s">
        <v>22</v>
      </c>
      <c r="G2" s="39" t="s">
        <v>23</v>
      </c>
      <c r="H2" s="39" t="s">
        <v>24</v>
      </c>
      <c r="I2" s="46" t="s">
        <v>25</v>
      </c>
      <c r="J2" s="47"/>
      <c r="K2" s="39" t="s">
        <v>26</v>
      </c>
      <c r="L2" s="39" t="s">
        <v>27</v>
      </c>
      <c r="M2" s="39" t="s">
        <v>28</v>
      </c>
      <c r="N2" s="1"/>
      <c r="O2" s="1"/>
    </row>
    <row r="3" spans="1:17" s="17" customFormat="1" ht="94.5" customHeight="1" x14ac:dyDescent="0.2">
      <c r="A3" s="42"/>
      <c r="B3" s="43"/>
      <c r="C3" s="43"/>
      <c r="D3" s="45"/>
      <c r="E3" s="43"/>
      <c r="F3" s="43"/>
      <c r="G3" s="43"/>
      <c r="H3" s="43"/>
      <c r="I3" s="29" t="s">
        <v>2</v>
      </c>
      <c r="J3" s="29" t="s">
        <v>3</v>
      </c>
      <c r="K3" s="40"/>
      <c r="L3" s="40"/>
      <c r="M3" s="40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40399725</v>
      </c>
      <c r="G5" s="32">
        <f t="shared" si="0"/>
        <v>0</v>
      </c>
      <c r="H5" s="32">
        <f t="shared" si="0"/>
        <v>40399725</v>
      </c>
      <c r="I5" s="32">
        <f>+I6+I7</f>
        <v>0</v>
      </c>
      <c r="J5" s="32">
        <f>+J6+J7</f>
        <v>0</v>
      </c>
      <c r="K5" s="32">
        <f>K6+K7</f>
        <v>0</v>
      </c>
      <c r="L5" s="32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2">
        <v>734610000</v>
      </c>
      <c r="D6" s="32">
        <v>129637059</v>
      </c>
      <c r="E6" s="32">
        <f>+C6+D6</f>
        <v>864247059</v>
      </c>
      <c r="F6" s="32">
        <v>18365250</v>
      </c>
      <c r="G6" s="32">
        <v>0</v>
      </c>
      <c r="H6" s="32">
        <f>F6+G6</f>
        <v>18365250</v>
      </c>
      <c r="I6" s="32">
        <v>0</v>
      </c>
      <c r="J6" s="32">
        <v>0</v>
      </c>
      <c r="K6" s="32">
        <f>+I6+J6</f>
        <v>0</v>
      </c>
      <c r="L6" s="32">
        <v>0</v>
      </c>
      <c r="M6" s="32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2">
        <v>881379000</v>
      </c>
      <c r="D7" s="32">
        <v>155537473</v>
      </c>
      <c r="E7" s="32">
        <f>+C7+D7</f>
        <v>1036916473</v>
      </c>
      <c r="F7" s="32">
        <v>22034475</v>
      </c>
      <c r="G7" s="32">
        <v>0</v>
      </c>
      <c r="H7" s="32">
        <f>F7+G7</f>
        <v>22034475</v>
      </c>
      <c r="I7" s="32">
        <v>0</v>
      </c>
      <c r="J7" s="32">
        <v>0</v>
      </c>
      <c r="K7" s="32">
        <f>+I7+J7</f>
        <v>0</v>
      </c>
      <c r="L7" s="32">
        <v>0</v>
      </c>
      <c r="M7" s="32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38289752.324999996</v>
      </c>
      <c r="G8" s="32">
        <f t="shared" si="1"/>
        <v>0</v>
      </c>
      <c r="H8" s="32">
        <f>H9+H10</f>
        <v>38289752.324999996</v>
      </c>
      <c r="I8" s="32">
        <f>+I9+I10</f>
        <v>0</v>
      </c>
      <c r="J8" s="32">
        <f>+J9+J10</f>
        <v>0</v>
      </c>
      <c r="K8" s="32">
        <f t="shared" si="1"/>
        <v>0</v>
      </c>
      <c r="L8" s="32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2">
        <v>1171798777</v>
      </c>
      <c r="D9" s="32">
        <v>228123592</v>
      </c>
      <c r="E9" s="32">
        <f>+C9+D9</f>
        <v>1399922369</v>
      </c>
      <c r="F9" s="32">
        <v>29294969.424999997</v>
      </c>
      <c r="G9" s="32">
        <v>0</v>
      </c>
      <c r="H9" s="32">
        <f>F9+G9</f>
        <v>29294969.424999997</v>
      </c>
      <c r="I9" s="32">
        <v>0</v>
      </c>
      <c r="J9" s="32">
        <v>0</v>
      </c>
      <c r="K9" s="32">
        <f>I9+J9</f>
        <v>0</v>
      </c>
      <c r="L9" s="32">
        <v>0</v>
      </c>
      <c r="M9" s="32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2">
        <v>359791316</v>
      </c>
      <c r="D10" s="32">
        <v>63492586</v>
      </c>
      <c r="E10" s="32">
        <f>+C10+D10</f>
        <v>423283902</v>
      </c>
      <c r="F10" s="32">
        <v>8994782.9000000004</v>
      </c>
      <c r="G10" s="32">
        <v>0</v>
      </c>
      <c r="H10" s="32">
        <f>F10+G10</f>
        <v>8994782.9000000004</v>
      </c>
      <c r="I10" s="32">
        <v>0</v>
      </c>
      <c r="J10" s="32">
        <v>0</v>
      </c>
      <c r="K10" s="32">
        <f>I10+J10</f>
        <v>0</v>
      </c>
      <c r="L10" s="32">
        <v>0</v>
      </c>
      <c r="M10" s="32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f>+C11+D11</f>
        <v>121480340</v>
      </c>
      <c r="F11" s="32">
        <v>2506987.5</v>
      </c>
      <c r="G11" s="32">
        <v>0</v>
      </c>
      <c r="H11" s="32">
        <f>+F11+G11</f>
        <v>2506987.5</v>
      </c>
      <c r="I11" s="32">
        <v>0</v>
      </c>
      <c r="J11" s="32">
        <v>0</v>
      </c>
      <c r="K11" s="32">
        <f>+I11+J11</f>
        <v>0</v>
      </c>
      <c r="L11" s="32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2">
        <v>1228150000</v>
      </c>
      <c r="D12" s="32">
        <v>271443382</v>
      </c>
      <c r="E12" s="32">
        <f t="shared" ref="E12:E17" si="2">+C12+D12</f>
        <v>1499593382</v>
      </c>
      <c r="F12" s="32">
        <v>30703750</v>
      </c>
      <c r="G12" s="32">
        <v>0</v>
      </c>
      <c r="H12" s="32">
        <f t="shared" ref="H12:H17" si="3">F12+G12</f>
        <v>30703750</v>
      </c>
      <c r="I12" s="32">
        <v>163413651.33984038</v>
      </c>
      <c r="J12" s="32">
        <v>39098594.392150648</v>
      </c>
      <c r="K12" s="32">
        <f>+I12+J12</f>
        <v>202512245.73199102</v>
      </c>
      <c r="L12" s="32">
        <v>0</v>
      </c>
      <c r="M12" s="32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2">
        <v>1521070000</v>
      </c>
      <c r="D13" s="32">
        <v>322424120</v>
      </c>
      <c r="E13" s="32">
        <f>+C13+D13</f>
        <v>1843494120</v>
      </c>
      <c r="F13" s="32">
        <v>38026750</v>
      </c>
      <c r="G13" s="32">
        <v>0</v>
      </c>
      <c r="H13" s="32">
        <f t="shared" si="3"/>
        <v>38026750</v>
      </c>
      <c r="I13" s="32">
        <v>0</v>
      </c>
      <c r="J13" s="32">
        <v>0</v>
      </c>
      <c r="K13" s="32">
        <f t="shared" ref="K13" si="4">I13+J13</f>
        <v>0</v>
      </c>
      <c r="L13" s="32">
        <v>0</v>
      </c>
      <c r="M13" s="32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2">
        <v>885510000</v>
      </c>
      <c r="D14" s="32">
        <v>207936113</v>
      </c>
      <c r="E14" s="32">
        <f t="shared" si="2"/>
        <v>1093446113</v>
      </c>
      <c r="F14" s="32">
        <v>22137750</v>
      </c>
      <c r="G14" s="32">
        <v>0</v>
      </c>
      <c r="H14" s="32">
        <f>F14+G14</f>
        <v>22137750</v>
      </c>
      <c r="I14" s="32">
        <v>14099999.99488708</v>
      </c>
      <c r="J14" s="32">
        <v>3910084.0359335938</v>
      </c>
      <c r="K14" s="32">
        <f>+I14+J14</f>
        <v>18010084.030820675</v>
      </c>
      <c r="L14" s="32">
        <v>0</v>
      </c>
      <c r="M14" s="32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2">
        <v>1648947711</v>
      </c>
      <c r="D15" s="32">
        <v>318564355</v>
      </c>
      <c r="E15" s="32">
        <f t="shared" si="2"/>
        <v>1967512066</v>
      </c>
      <c r="F15" s="32">
        <v>41223692.775000006</v>
      </c>
      <c r="G15" s="32">
        <v>7209182.5999999996</v>
      </c>
      <c r="H15" s="32">
        <f t="shared" si="3"/>
        <v>48432875.375000007</v>
      </c>
      <c r="I15" s="32">
        <v>35797974.096675068</v>
      </c>
      <c r="J15" s="32">
        <v>7681666.3526482359</v>
      </c>
      <c r="K15" s="32">
        <f>+I15+J15</f>
        <v>43479640.449323304</v>
      </c>
      <c r="L15" s="32">
        <f>18084550.83/1.9558+1625880.32/1.9558</f>
        <v>10077938.004908476</v>
      </c>
      <c r="M15" s="32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2">
        <v>786795000</v>
      </c>
      <c r="D16" s="32">
        <v>178124788</v>
      </c>
      <c r="E16" s="32">
        <f t="shared" si="2"/>
        <v>964919788</v>
      </c>
      <c r="F16" s="32">
        <v>19669875</v>
      </c>
      <c r="G16" s="32">
        <v>0</v>
      </c>
      <c r="H16" s="32">
        <v>19669875</v>
      </c>
      <c r="I16" s="32">
        <v>18577467.648006216</v>
      </c>
      <c r="J16" s="32">
        <v>4034211.2811440667</v>
      </c>
      <c r="K16" s="32">
        <f>+I16+J16</f>
        <v>22611678.929150283</v>
      </c>
      <c r="L16" s="32">
        <v>0</v>
      </c>
      <c r="M16" s="32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2">
        <v>189450000</v>
      </c>
      <c r="D17" s="32">
        <v>21050001</v>
      </c>
      <c r="E17" s="32">
        <f t="shared" si="2"/>
        <v>210500001</v>
      </c>
      <c r="F17" s="32">
        <v>4736250</v>
      </c>
      <c r="G17" s="32">
        <v>5043701.95</v>
      </c>
      <c r="H17" s="32">
        <f t="shared" si="3"/>
        <v>9779951.9499999993</v>
      </c>
      <c r="I17" s="32">
        <v>25160007.550000001</v>
      </c>
      <c r="J17" s="32">
        <v>2795556.39</v>
      </c>
      <c r="K17" s="32">
        <f>+I17+J17</f>
        <v>27955563.940000001</v>
      </c>
      <c r="L17" s="32">
        <f>6030330.01/1.9558+5507064.53/1.9558+8838713.68/1.9558</f>
        <v>10418298.507004807</v>
      </c>
      <c r="M17" s="32">
        <v>0</v>
      </c>
      <c r="N17" s="1"/>
      <c r="O17" s="1"/>
      <c r="P17" s="24"/>
    </row>
    <row r="18" spans="1:16" s="21" customFormat="1" ht="36" customHeight="1" x14ac:dyDescent="0.25">
      <c r="A18" s="34" t="s">
        <v>8</v>
      </c>
      <c r="B18" s="35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>+F5+F8+F11+F12+F13+F14+F15+F16+F17</f>
        <v>237694532.59999999</v>
      </c>
      <c r="G18" s="32">
        <f t="shared" ref="G18:M18" si="5">+G5+G8+G11+G12+G13+G14+G15+G16+G17</f>
        <v>12252884.550000001</v>
      </c>
      <c r="H18" s="32">
        <f>+H5+H8+H11+H12+H13+H14+H15+H16+H17</f>
        <v>249947417.14999998</v>
      </c>
      <c r="I18" s="33">
        <f t="shared" si="5"/>
        <v>257049100.62940878</v>
      </c>
      <c r="J18" s="33">
        <f t="shared" si="5"/>
        <v>57520112.451876543</v>
      </c>
      <c r="K18" s="33">
        <f t="shared" si="5"/>
        <v>314569213.0812853</v>
      </c>
      <c r="L18" s="32">
        <f t="shared" si="5"/>
        <v>20496236.511913285</v>
      </c>
      <c r="M18" s="32">
        <f t="shared" si="5"/>
        <v>0</v>
      </c>
      <c r="N18" s="1"/>
      <c r="O18" s="1"/>
      <c r="P18" s="6"/>
    </row>
    <row r="19" spans="1:16" s="21" customFormat="1" ht="36" hidden="1" customHeight="1" x14ac:dyDescent="0.2">
      <c r="A19" s="36" t="s">
        <v>1</v>
      </c>
      <c r="B19" s="37"/>
      <c r="C19" s="37"/>
      <c r="D19" s="37"/>
      <c r="E19" s="38"/>
      <c r="F19" s="38"/>
      <c r="G19" s="38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4" t="s">
        <v>0</v>
      </c>
      <c r="B20" s="35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2023-10-19T08:42:42Z</dcterms:modified>
</cp:coreProperties>
</file>