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\"/>
    </mc:Choice>
  </mc:AlternateContent>
  <bookViews>
    <workbookView xWindow="120" yWindow="72" windowWidth="12120" windowHeight="8832"/>
  </bookViews>
  <sheets>
    <sheet name="По месеци 2023" sheetId="1" r:id="rId1"/>
    <sheet name="С натрупване 2023" sheetId="3" r:id="rId2"/>
  </sheets>
  <definedNames>
    <definedName name="_xlnm.Print_Titles" localSheetId="0">'По месеци 2023'!$A:$C,'По месеци 2023'!$2:$8</definedName>
    <definedName name="_xlnm.Print_Titles" localSheetId="1">'С натрупване 2023'!$A:$C,'С натрупване 2023'!$3:$8</definedName>
  </definedNames>
  <calcPr calcId="162913"/>
  <customWorkbookViews>
    <customWorkbookView name="EKarachorova - Personal View" guid="{AE7E7550-57E7-4A56-A5B9-A4375D34CD66}" mergeInterval="0" personalView="1" maximized="1" windowWidth="1020" windowHeight="605" activeSheetId="1" showComments="commIndAndComment"/>
    <customWorkbookView name="DKusarov - Personal View" guid="{5C4AA7DA-E482-40A3-8FA2-A446F197FD1E}" mergeInterval="0" personalView="1" maximized="1" windowWidth="1020" windowHeight="543" activeSheetId="1"/>
  </customWorkbookViews>
</workbook>
</file>

<file path=xl/calcChain.xml><?xml version="1.0" encoding="utf-8"?>
<calcChain xmlns="http://schemas.openxmlformats.org/spreadsheetml/2006/main">
  <c r="T104" i="3" l="1"/>
  <c r="U87" i="3" l="1"/>
  <c r="T87" i="3"/>
  <c r="U86" i="3"/>
  <c r="T86" i="3"/>
  <c r="U82" i="3"/>
  <c r="T82" i="3"/>
  <c r="U81" i="3"/>
  <c r="T81" i="3"/>
  <c r="U80" i="3"/>
  <c r="T80" i="3"/>
  <c r="U50" i="3"/>
  <c r="T50" i="3"/>
  <c r="V8" i="1"/>
  <c r="S8" i="3"/>
  <c r="X108" i="1" l="1"/>
  <c r="W108" i="1"/>
  <c r="X107" i="1"/>
  <c r="W107" i="1"/>
  <c r="X106" i="1"/>
  <c r="W106" i="1"/>
  <c r="X105" i="1"/>
  <c r="W105" i="1"/>
  <c r="X104" i="1"/>
  <c r="W104" i="1"/>
  <c r="X103" i="1"/>
  <c r="W103" i="1"/>
  <c r="X102" i="1"/>
  <c r="W102" i="1"/>
  <c r="X101" i="1"/>
  <c r="W101" i="1"/>
  <c r="X100" i="1"/>
  <c r="W100" i="1"/>
  <c r="X99" i="1"/>
  <c r="W99" i="1"/>
  <c r="X98" i="1"/>
  <c r="W98" i="1"/>
  <c r="X97" i="1"/>
  <c r="W97" i="1"/>
  <c r="X95" i="1"/>
  <c r="W95" i="1"/>
  <c r="X94" i="1"/>
  <c r="W94" i="1"/>
  <c r="X93" i="1"/>
  <c r="W93" i="1"/>
  <c r="X91" i="1"/>
  <c r="W91" i="1"/>
  <c r="X90" i="1"/>
  <c r="W90" i="1"/>
  <c r="X76" i="1"/>
  <c r="W76" i="1"/>
  <c r="X72" i="1"/>
  <c r="W72" i="1"/>
  <c r="X71" i="1"/>
  <c r="W71" i="1"/>
  <c r="X69" i="1"/>
  <c r="W69" i="1"/>
  <c r="X68" i="1"/>
  <c r="W68" i="1"/>
  <c r="X66" i="1"/>
  <c r="W66" i="1"/>
  <c r="X65" i="1"/>
  <c r="W65" i="1"/>
  <c r="X62" i="1"/>
  <c r="W62" i="1"/>
  <c r="X61" i="1"/>
  <c r="W61" i="1"/>
  <c r="X60" i="1"/>
  <c r="W60" i="1"/>
  <c r="X59" i="1"/>
  <c r="W59" i="1"/>
  <c r="X57" i="1"/>
  <c r="W57" i="1"/>
  <c r="X56" i="1"/>
  <c r="W56" i="1"/>
  <c r="X55" i="1"/>
  <c r="W55" i="1"/>
  <c r="X54" i="1"/>
  <c r="W54" i="1"/>
  <c r="X52" i="1"/>
  <c r="W52" i="1"/>
  <c r="X50" i="1"/>
  <c r="W50" i="1"/>
  <c r="X49" i="1"/>
  <c r="W49" i="1"/>
  <c r="X48" i="1"/>
  <c r="W48" i="1"/>
  <c r="X47" i="1"/>
  <c r="W47" i="1"/>
  <c r="X45" i="1"/>
  <c r="W45" i="1"/>
  <c r="X43" i="1"/>
  <c r="W43" i="1"/>
  <c r="X42" i="1"/>
  <c r="W42" i="1"/>
  <c r="X41" i="1"/>
  <c r="W41" i="1"/>
  <c r="X40" i="1"/>
  <c r="W40" i="1"/>
  <c r="X39" i="1"/>
  <c r="W39" i="1"/>
  <c r="X37" i="1"/>
  <c r="W37" i="1"/>
  <c r="X36" i="1"/>
  <c r="W36" i="1"/>
  <c r="X35" i="1"/>
  <c r="W35" i="1"/>
  <c r="X33" i="1"/>
  <c r="W33" i="1"/>
  <c r="X32" i="1"/>
  <c r="W32" i="1"/>
  <c r="X29" i="1"/>
  <c r="W29" i="1"/>
  <c r="X28" i="1"/>
  <c r="W28" i="1"/>
  <c r="X27" i="1"/>
  <c r="W27" i="1"/>
  <c r="X25" i="1"/>
  <c r="W25" i="1"/>
  <c r="X24" i="1"/>
  <c r="W24" i="1"/>
  <c r="X23" i="1"/>
  <c r="W23" i="1"/>
  <c r="X20" i="1"/>
  <c r="W20" i="1"/>
  <c r="X19" i="1"/>
  <c r="W19" i="1"/>
  <c r="X18" i="1"/>
  <c r="W18" i="1"/>
  <c r="X16" i="1"/>
  <c r="W16" i="1"/>
  <c r="X15" i="1"/>
  <c r="W15" i="1"/>
  <c r="X14" i="1"/>
  <c r="W14" i="1"/>
  <c r="X13" i="1"/>
  <c r="W13" i="1"/>
  <c r="X12" i="1"/>
  <c r="W12" i="1"/>
  <c r="S50" i="3" l="1"/>
  <c r="P50" i="3"/>
  <c r="M50" i="3"/>
  <c r="J50" i="3"/>
  <c r="G50" i="3"/>
  <c r="D50" i="3"/>
  <c r="E12" i="3"/>
  <c r="H12" i="3" s="1"/>
  <c r="F12" i="3"/>
  <c r="I12" i="3" s="1"/>
  <c r="L12" i="3" s="1"/>
  <c r="O12" i="3" s="1"/>
  <c r="R12" i="3" s="1"/>
  <c r="U12" i="3" s="1"/>
  <c r="E13" i="3"/>
  <c r="F13" i="3"/>
  <c r="I13" i="3" s="1"/>
  <c r="L13" i="3" s="1"/>
  <c r="O13" i="3" s="1"/>
  <c r="R13" i="3" s="1"/>
  <c r="U13" i="3" s="1"/>
  <c r="E14" i="3"/>
  <c r="H14" i="3" s="1"/>
  <c r="F14" i="3"/>
  <c r="E15" i="3"/>
  <c r="F15" i="3"/>
  <c r="E16" i="3"/>
  <c r="H16" i="3" s="1"/>
  <c r="F16" i="3"/>
  <c r="I16" i="3" s="1"/>
  <c r="E18" i="3"/>
  <c r="H18" i="3" s="1"/>
  <c r="F18" i="3"/>
  <c r="I18" i="3" s="1"/>
  <c r="L18" i="3" s="1"/>
  <c r="E19" i="3"/>
  <c r="F19" i="3"/>
  <c r="I19" i="3" s="1"/>
  <c r="L19" i="3" s="1"/>
  <c r="O19" i="3" s="1"/>
  <c r="R19" i="3" s="1"/>
  <c r="U19" i="3" s="1"/>
  <c r="E20" i="3"/>
  <c r="H20" i="3" s="1"/>
  <c r="F20" i="3"/>
  <c r="I20" i="3" s="1"/>
  <c r="E23" i="3"/>
  <c r="H23" i="3" s="1"/>
  <c r="F23" i="3"/>
  <c r="I23" i="3" s="1"/>
  <c r="E24" i="3"/>
  <c r="F24" i="3"/>
  <c r="I24" i="3" s="1"/>
  <c r="L24" i="3" s="1"/>
  <c r="O24" i="3" s="1"/>
  <c r="R24" i="3" s="1"/>
  <c r="U24" i="3" s="1"/>
  <c r="E25" i="3"/>
  <c r="H25" i="3" s="1"/>
  <c r="K25" i="3" s="1"/>
  <c r="F25" i="3"/>
  <c r="E27" i="3"/>
  <c r="F27" i="3"/>
  <c r="I27" i="3" s="1"/>
  <c r="E28" i="3"/>
  <c r="H28" i="3" s="1"/>
  <c r="F28" i="3"/>
  <c r="E29" i="3"/>
  <c r="H29" i="3" s="1"/>
  <c r="K29" i="3" s="1"/>
  <c r="N29" i="3" s="1"/>
  <c r="Q29" i="3" s="1"/>
  <c r="T29" i="3" s="1"/>
  <c r="F29" i="3"/>
  <c r="E32" i="3"/>
  <c r="H32" i="3" s="1"/>
  <c r="K32" i="3" s="1"/>
  <c r="F32" i="3"/>
  <c r="E33" i="3"/>
  <c r="F33" i="3"/>
  <c r="E35" i="3"/>
  <c r="F35" i="3"/>
  <c r="I35" i="3" s="1"/>
  <c r="E36" i="3"/>
  <c r="F36" i="3"/>
  <c r="E37" i="3"/>
  <c r="H37" i="3" s="1"/>
  <c r="K37" i="3" s="1"/>
  <c r="N37" i="3" s="1"/>
  <c r="Q37" i="3" s="1"/>
  <c r="T37" i="3" s="1"/>
  <c r="F37" i="3"/>
  <c r="I37" i="3" s="1"/>
  <c r="L37" i="3" s="1"/>
  <c r="O37" i="3" s="1"/>
  <c r="R37" i="3" s="1"/>
  <c r="U37" i="3" s="1"/>
  <c r="E39" i="3"/>
  <c r="F39" i="3"/>
  <c r="E40" i="3"/>
  <c r="H40" i="3" s="1"/>
  <c r="K40" i="3" s="1"/>
  <c r="N40" i="3" s="1"/>
  <c r="Q40" i="3" s="1"/>
  <c r="T40" i="3" s="1"/>
  <c r="F40" i="3"/>
  <c r="E41" i="3"/>
  <c r="F41" i="3"/>
  <c r="I41" i="3" s="1"/>
  <c r="E42" i="3"/>
  <c r="F42" i="3"/>
  <c r="I42" i="3" s="1"/>
  <c r="L42" i="3" s="1"/>
  <c r="O42" i="3" s="1"/>
  <c r="R42" i="3" s="1"/>
  <c r="U42" i="3" s="1"/>
  <c r="E43" i="3"/>
  <c r="H43" i="3" s="1"/>
  <c r="K43" i="3" s="1"/>
  <c r="N43" i="3" s="1"/>
  <c r="Q43" i="3" s="1"/>
  <c r="T43" i="3" s="1"/>
  <c r="F43" i="3"/>
  <c r="E45" i="3"/>
  <c r="E44" i="3" s="1"/>
  <c r="F45" i="3"/>
  <c r="I45" i="3" s="1"/>
  <c r="E47" i="3"/>
  <c r="F47" i="3"/>
  <c r="I47" i="3" s="1"/>
  <c r="L47" i="3" s="1"/>
  <c r="O47" i="3" s="1"/>
  <c r="R47" i="3" s="1"/>
  <c r="U47" i="3" s="1"/>
  <c r="E48" i="3"/>
  <c r="H48" i="3" s="1"/>
  <c r="F48" i="3"/>
  <c r="I48" i="3" s="1"/>
  <c r="L48" i="3" s="1"/>
  <c r="O48" i="3" s="1"/>
  <c r="R48" i="3" s="1"/>
  <c r="U48" i="3" s="1"/>
  <c r="E49" i="3"/>
  <c r="H49" i="3" s="1"/>
  <c r="K49" i="3" s="1"/>
  <c r="F49" i="3"/>
  <c r="I49" i="3" s="1"/>
  <c r="E52" i="3"/>
  <c r="H52" i="3" s="1"/>
  <c r="K52" i="3" s="1"/>
  <c r="F52" i="3"/>
  <c r="I52" i="3" s="1"/>
  <c r="L52" i="3" s="1"/>
  <c r="O52" i="3" s="1"/>
  <c r="R52" i="3" s="1"/>
  <c r="U52" i="3" s="1"/>
  <c r="E54" i="3"/>
  <c r="F54" i="3"/>
  <c r="I54" i="3" s="1"/>
  <c r="E55" i="3"/>
  <c r="H55" i="3" s="1"/>
  <c r="K55" i="3" s="1"/>
  <c r="N55" i="3" s="1"/>
  <c r="Q55" i="3" s="1"/>
  <c r="T55" i="3" s="1"/>
  <c r="F55" i="3"/>
  <c r="I55" i="3" s="1"/>
  <c r="E56" i="3"/>
  <c r="F56" i="3"/>
  <c r="I56" i="3" s="1"/>
  <c r="E57" i="3"/>
  <c r="H57" i="3" s="1"/>
  <c r="F57" i="3"/>
  <c r="I57" i="3" s="1"/>
  <c r="L57" i="3" s="1"/>
  <c r="E59" i="3"/>
  <c r="H59" i="3" s="1"/>
  <c r="F59" i="3"/>
  <c r="I59" i="3" s="1"/>
  <c r="L59" i="3" s="1"/>
  <c r="E60" i="3"/>
  <c r="H60" i="3" s="1"/>
  <c r="K60" i="3" s="1"/>
  <c r="N60" i="3" s="1"/>
  <c r="Q60" i="3" s="1"/>
  <c r="T60" i="3" s="1"/>
  <c r="F60" i="3"/>
  <c r="E61" i="3"/>
  <c r="H61" i="3" s="1"/>
  <c r="F61" i="3"/>
  <c r="E62" i="3"/>
  <c r="F62" i="3"/>
  <c r="I62" i="3" s="1"/>
  <c r="L62" i="3" s="1"/>
  <c r="O62" i="3" s="1"/>
  <c r="R62" i="3" s="1"/>
  <c r="U62" i="3" s="1"/>
  <c r="E65" i="3"/>
  <c r="F65" i="3"/>
  <c r="E66" i="3"/>
  <c r="H66" i="3" s="1"/>
  <c r="K66" i="3" s="1"/>
  <c r="N66" i="3" s="1"/>
  <c r="F66" i="3"/>
  <c r="I66" i="3" s="1"/>
  <c r="L66" i="3" s="1"/>
  <c r="O66" i="3" s="1"/>
  <c r="R66" i="3" s="1"/>
  <c r="U66" i="3" s="1"/>
  <c r="E68" i="3"/>
  <c r="F68" i="3"/>
  <c r="I68" i="3" s="1"/>
  <c r="E69" i="3"/>
  <c r="H69" i="3" s="1"/>
  <c r="F69" i="3"/>
  <c r="E71" i="3"/>
  <c r="F71" i="3"/>
  <c r="I71" i="3" s="1"/>
  <c r="E72" i="3"/>
  <c r="F72" i="3"/>
  <c r="I72" i="3" s="1"/>
  <c r="E76" i="3"/>
  <c r="F76" i="3"/>
  <c r="I76" i="3" s="1"/>
  <c r="E78" i="3"/>
  <c r="N78" i="3" s="1"/>
  <c r="F78" i="3"/>
  <c r="U78" i="3" s="1"/>
  <c r="E79" i="3"/>
  <c r="F79" i="3"/>
  <c r="E80" i="3"/>
  <c r="F80" i="3"/>
  <c r="H80" i="3"/>
  <c r="I80" i="3"/>
  <c r="K80" i="3"/>
  <c r="L80" i="3"/>
  <c r="N80" i="3"/>
  <c r="O80" i="3"/>
  <c r="Q80" i="3"/>
  <c r="R80" i="3"/>
  <c r="E81" i="3"/>
  <c r="F81" i="3"/>
  <c r="H81" i="3"/>
  <c r="I81" i="3"/>
  <c r="K81" i="3"/>
  <c r="L81" i="3"/>
  <c r="N81" i="3"/>
  <c r="O81" i="3"/>
  <c r="Q81" i="3"/>
  <c r="R81" i="3"/>
  <c r="E82" i="3"/>
  <c r="F82" i="3"/>
  <c r="H82" i="3"/>
  <c r="I82" i="3"/>
  <c r="K82" i="3"/>
  <c r="L82" i="3"/>
  <c r="J82" i="3" s="1"/>
  <c r="N82" i="3"/>
  <c r="O82" i="3"/>
  <c r="Q82" i="3"/>
  <c r="R82" i="3"/>
  <c r="S82" i="3"/>
  <c r="E84" i="3"/>
  <c r="N84" i="3" s="1"/>
  <c r="F84" i="3"/>
  <c r="R84" i="3" s="1"/>
  <c r="E85" i="3"/>
  <c r="F85" i="3"/>
  <c r="E86" i="3"/>
  <c r="F86" i="3"/>
  <c r="H86" i="3"/>
  <c r="I86" i="3"/>
  <c r="K86" i="3"/>
  <c r="L86" i="3"/>
  <c r="N86" i="3"/>
  <c r="O86" i="3"/>
  <c r="Q86" i="3"/>
  <c r="R86" i="3"/>
  <c r="E87" i="3"/>
  <c r="F87" i="3"/>
  <c r="H87" i="3"/>
  <c r="I87" i="3"/>
  <c r="K87" i="3"/>
  <c r="L87" i="3"/>
  <c r="N87" i="3"/>
  <c r="O87" i="3"/>
  <c r="Q87" i="3"/>
  <c r="R87" i="3"/>
  <c r="E90" i="3"/>
  <c r="F90" i="3"/>
  <c r="I90" i="3" s="1"/>
  <c r="E91" i="3"/>
  <c r="H91" i="3" s="1"/>
  <c r="F91" i="3"/>
  <c r="I91" i="3" s="1"/>
  <c r="E93" i="3"/>
  <c r="F93" i="3"/>
  <c r="I93" i="3" s="1"/>
  <c r="L93" i="3" s="1"/>
  <c r="O93" i="3" s="1"/>
  <c r="R93" i="3" s="1"/>
  <c r="U93" i="3" s="1"/>
  <c r="E94" i="3"/>
  <c r="H94" i="3" s="1"/>
  <c r="F94" i="3"/>
  <c r="E95" i="3"/>
  <c r="F95" i="3"/>
  <c r="I95" i="3" s="1"/>
  <c r="E97" i="3"/>
  <c r="H97" i="3" s="1"/>
  <c r="K97" i="3" s="1"/>
  <c r="N97" i="3" s="1"/>
  <c r="Q97" i="3" s="1"/>
  <c r="T97" i="3" s="1"/>
  <c r="F97" i="3"/>
  <c r="E98" i="3"/>
  <c r="H98" i="3" s="1"/>
  <c r="F98" i="3"/>
  <c r="I98" i="3" s="1"/>
  <c r="L98" i="3" s="1"/>
  <c r="O98" i="3" s="1"/>
  <c r="R98" i="3" s="1"/>
  <c r="U98" i="3" s="1"/>
  <c r="E99" i="3"/>
  <c r="D99" i="3" s="1"/>
  <c r="F99" i="3"/>
  <c r="I99" i="3" s="1"/>
  <c r="E100" i="3"/>
  <c r="H100" i="3" s="1"/>
  <c r="F100" i="3"/>
  <c r="I100" i="3" s="1"/>
  <c r="L100" i="3" s="1"/>
  <c r="O100" i="3" s="1"/>
  <c r="E101" i="3"/>
  <c r="F101" i="3"/>
  <c r="E102" i="3"/>
  <c r="H102" i="3" s="1"/>
  <c r="K102" i="3" s="1"/>
  <c r="N102" i="3" s="1"/>
  <c r="Q102" i="3" s="1"/>
  <c r="T102" i="3" s="1"/>
  <c r="F102" i="3"/>
  <c r="E103" i="3"/>
  <c r="H103" i="3" s="1"/>
  <c r="K103" i="3" s="1"/>
  <c r="N103" i="3" s="1"/>
  <c r="Q103" i="3" s="1"/>
  <c r="T103" i="3" s="1"/>
  <c r="F103" i="3"/>
  <c r="I103" i="3" s="1"/>
  <c r="L103" i="3" s="1"/>
  <c r="E104" i="3"/>
  <c r="F104" i="3"/>
  <c r="I104" i="3" s="1"/>
  <c r="E105" i="3"/>
  <c r="D105" i="3" s="1"/>
  <c r="F105" i="3"/>
  <c r="I105" i="3" s="1"/>
  <c r="E106" i="3"/>
  <c r="F106" i="3"/>
  <c r="I106" i="3" s="1"/>
  <c r="L106" i="3" s="1"/>
  <c r="O106" i="3" s="1"/>
  <c r="R106" i="3" s="1"/>
  <c r="U106" i="3" s="1"/>
  <c r="E107" i="3"/>
  <c r="H107" i="3" s="1"/>
  <c r="K107" i="3" s="1"/>
  <c r="N107" i="3" s="1"/>
  <c r="Q107" i="3" s="1"/>
  <c r="T107" i="3" s="1"/>
  <c r="F107" i="3"/>
  <c r="I107" i="3" s="1"/>
  <c r="E108" i="3"/>
  <c r="F108" i="3"/>
  <c r="I108" i="3" s="1"/>
  <c r="L108" i="3" s="1"/>
  <c r="O108" i="3" s="1"/>
  <c r="R108" i="3" s="1"/>
  <c r="U108" i="3" s="1"/>
  <c r="V107" i="1"/>
  <c r="V105" i="1"/>
  <c r="V103" i="1"/>
  <c r="V101" i="1"/>
  <c r="V99" i="1"/>
  <c r="V93" i="1"/>
  <c r="V91" i="1"/>
  <c r="V87" i="1"/>
  <c r="V85" i="1"/>
  <c r="V84" i="1"/>
  <c r="V82" i="1"/>
  <c r="V81" i="1"/>
  <c r="V80" i="1"/>
  <c r="V78" i="1"/>
  <c r="X75" i="1"/>
  <c r="V76" i="1"/>
  <c r="V68" i="1"/>
  <c r="V66" i="1"/>
  <c r="V62" i="1"/>
  <c r="V61" i="1"/>
  <c r="V56" i="1"/>
  <c r="V55" i="1"/>
  <c r="V50" i="1"/>
  <c r="X46" i="1"/>
  <c r="V42" i="1"/>
  <c r="V37" i="1"/>
  <c r="V29" i="1"/>
  <c r="V25" i="1"/>
  <c r="V24" i="1"/>
  <c r="V20" i="1"/>
  <c r="V19" i="1"/>
  <c r="X17" i="1"/>
  <c r="W17" i="1"/>
  <c r="V14" i="1"/>
  <c r="V86" i="1"/>
  <c r="W83" i="1"/>
  <c r="V79" i="1"/>
  <c r="W77" i="1"/>
  <c r="W75" i="1"/>
  <c r="U96" i="1"/>
  <c r="T96" i="1"/>
  <c r="S96" i="1" s="1"/>
  <c r="U92" i="1"/>
  <c r="T92" i="1"/>
  <c r="U89" i="1"/>
  <c r="T89" i="1"/>
  <c r="U83" i="1"/>
  <c r="T83" i="1"/>
  <c r="S83" i="1" s="1"/>
  <c r="U77" i="1"/>
  <c r="T77" i="1"/>
  <c r="U75" i="1"/>
  <c r="T75" i="1"/>
  <c r="U70" i="1"/>
  <c r="T70" i="1"/>
  <c r="S70" i="1" s="1"/>
  <c r="U67" i="1"/>
  <c r="T67" i="1"/>
  <c r="U64" i="1"/>
  <c r="T64" i="1"/>
  <c r="T63" i="1" s="1"/>
  <c r="S63" i="1" s="1"/>
  <c r="U58" i="1"/>
  <c r="S58" i="1" s="1"/>
  <c r="T58" i="1"/>
  <c r="U53" i="1"/>
  <c r="U51" i="1" s="1"/>
  <c r="T53" i="1"/>
  <c r="S53" i="1" s="1"/>
  <c r="U46" i="1"/>
  <c r="T46" i="1"/>
  <c r="U44" i="1"/>
  <c r="T44" i="1"/>
  <c r="U38" i="1"/>
  <c r="T38" i="1"/>
  <c r="U34" i="1"/>
  <c r="U31" i="1" s="1"/>
  <c r="U30" i="1" s="1"/>
  <c r="T34" i="1"/>
  <c r="U26" i="1"/>
  <c r="T26" i="1"/>
  <c r="U22" i="1"/>
  <c r="U21" i="1" s="1"/>
  <c r="U9" i="1" s="1"/>
  <c r="T22" i="1"/>
  <c r="U17" i="1"/>
  <c r="T17" i="1"/>
  <c r="U11" i="1"/>
  <c r="T11" i="1"/>
  <c r="R96" i="1"/>
  <c r="Q96" i="1"/>
  <c r="P96" i="1" s="1"/>
  <c r="R92" i="1"/>
  <c r="R88" i="1" s="1"/>
  <c r="Q92" i="1"/>
  <c r="R89" i="1"/>
  <c r="Q89" i="1"/>
  <c r="R83" i="1"/>
  <c r="Q83" i="1"/>
  <c r="R77" i="1"/>
  <c r="Q77" i="1"/>
  <c r="R75" i="1"/>
  <c r="Q75" i="1"/>
  <c r="R70" i="1"/>
  <c r="Q70" i="1"/>
  <c r="R67" i="1"/>
  <c r="Q67" i="1"/>
  <c r="R64" i="1"/>
  <c r="Q64" i="1"/>
  <c r="R58" i="1"/>
  <c r="Q58" i="1"/>
  <c r="R53" i="1"/>
  <c r="Q53" i="1"/>
  <c r="R46" i="1"/>
  <c r="Q46" i="1"/>
  <c r="R44" i="1"/>
  <c r="Q44" i="1"/>
  <c r="R38" i="1"/>
  <c r="R31" i="1" s="1"/>
  <c r="Q38" i="1"/>
  <c r="R34" i="1"/>
  <c r="Q34" i="1"/>
  <c r="R26" i="1"/>
  <c r="Q26" i="1"/>
  <c r="R22" i="1"/>
  <c r="Q22" i="1"/>
  <c r="R17" i="1"/>
  <c r="R10" i="1" s="1"/>
  <c r="Q17" i="1"/>
  <c r="R11" i="1"/>
  <c r="Q11" i="1"/>
  <c r="O96" i="1"/>
  <c r="N96" i="1"/>
  <c r="O92" i="1"/>
  <c r="N92" i="1"/>
  <c r="O89" i="1"/>
  <c r="N89" i="1"/>
  <c r="O83" i="1"/>
  <c r="N83" i="1"/>
  <c r="O77" i="1"/>
  <c r="N77" i="1"/>
  <c r="O75" i="1"/>
  <c r="N75" i="1"/>
  <c r="O70" i="1"/>
  <c r="N70" i="1"/>
  <c r="N63" i="1" s="1"/>
  <c r="O67" i="1"/>
  <c r="N67" i="1"/>
  <c r="M67" i="1"/>
  <c r="O64" i="1"/>
  <c r="M64" i="1" s="1"/>
  <c r="N64" i="1"/>
  <c r="O58" i="1"/>
  <c r="N58" i="1"/>
  <c r="O53" i="1"/>
  <c r="O51" i="1" s="1"/>
  <c r="N53" i="1"/>
  <c r="O46" i="1"/>
  <c r="N46" i="1"/>
  <c r="M46" i="1" s="1"/>
  <c r="O44" i="1"/>
  <c r="M44" i="1" s="1"/>
  <c r="N44" i="1"/>
  <c r="O38" i="1"/>
  <c r="N38" i="1"/>
  <c r="O34" i="1"/>
  <c r="M34" i="1" s="1"/>
  <c r="N34" i="1"/>
  <c r="O26" i="1"/>
  <c r="N26" i="1"/>
  <c r="O22" i="1"/>
  <c r="M22" i="1" s="1"/>
  <c r="N22" i="1"/>
  <c r="O17" i="1"/>
  <c r="N17" i="1"/>
  <c r="O11" i="1"/>
  <c r="O10" i="1" s="1"/>
  <c r="N11" i="1"/>
  <c r="L96" i="1"/>
  <c r="K96" i="1"/>
  <c r="J96" i="1" s="1"/>
  <c r="L92" i="1"/>
  <c r="L88" i="1" s="1"/>
  <c r="K92" i="1"/>
  <c r="L89" i="1"/>
  <c r="K89" i="1"/>
  <c r="L83" i="1"/>
  <c r="K83" i="1"/>
  <c r="L77" i="1"/>
  <c r="K77" i="1"/>
  <c r="J77" i="1" s="1"/>
  <c r="L75" i="1"/>
  <c r="J75" i="1" s="1"/>
  <c r="K75" i="1"/>
  <c r="L70" i="1"/>
  <c r="K70" i="1"/>
  <c r="J70" i="1" s="1"/>
  <c r="L67" i="1"/>
  <c r="L63" i="1" s="1"/>
  <c r="K67" i="1"/>
  <c r="L64" i="1"/>
  <c r="K64" i="1"/>
  <c r="L58" i="1"/>
  <c r="J58" i="1" s="1"/>
  <c r="K58" i="1"/>
  <c r="L53" i="1"/>
  <c r="K53" i="1"/>
  <c r="L46" i="1"/>
  <c r="J46" i="1" s="1"/>
  <c r="K46" i="1"/>
  <c r="L44" i="1"/>
  <c r="K44" i="1"/>
  <c r="J44" i="1" s="1"/>
  <c r="L38" i="1"/>
  <c r="L31" i="1" s="1"/>
  <c r="K38" i="1"/>
  <c r="L34" i="1"/>
  <c r="K34" i="1"/>
  <c r="J34" i="1" s="1"/>
  <c r="L26" i="1"/>
  <c r="K26" i="1"/>
  <c r="L22" i="1"/>
  <c r="K22" i="1"/>
  <c r="J22" i="1" s="1"/>
  <c r="L17" i="1"/>
  <c r="L10" i="1" s="1"/>
  <c r="L9" i="1" s="1"/>
  <c r="K17" i="1"/>
  <c r="L11" i="1"/>
  <c r="K11" i="1"/>
  <c r="J11" i="1" s="1"/>
  <c r="I96" i="1"/>
  <c r="G96" i="1" s="1"/>
  <c r="H96" i="1"/>
  <c r="I92" i="1"/>
  <c r="H92" i="1"/>
  <c r="I89" i="1"/>
  <c r="G89" i="1" s="1"/>
  <c r="H89" i="1"/>
  <c r="I83" i="1"/>
  <c r="H83" i="1"/>
  <c r="G83" i="1" s="1"/>
  <c r="I77" i="1"/>
  <c r="H77" i="1"/>
  <c r="I75" i="1"/>
  <c r="H75" i="1"/>
  <c r="G75" i="1" s="1"/>
  <c r="I70" i="1"/>
  <c r="H70" i="1"/>
  <c r="I67" i="1"/>
  <c r="H67" i="1"/>
  <c r="G67" i="1" s="1"/>
  <c r="I64" i="1"/>
  <c r="I63" i="1" s="1"/>
  <c r="H64" i="1"/>
  <c r="I58" i="1"/>
  <c r="H58" i="1"/>
  <c r="G58" i="1" s="1"/>
  <c r="I53" i="1"/>
  <c r="I51" i="1" s="1"/>
  <c r="H53" i="1"/>
  <c r="I46" i="1"/>
  <c r="H46" i="1"/>
  <c r="I44" i="1"/>
  <c r="G44" i="1" s="1"/>
  <c r="H44" i="1"/>
  <c r="I38" i="1"/>
  <c r="H38" i="1"/>
  <c r="I34" i="1"/>
  <c r="H34" i="1"/>
  <c r="I26" i="1"/>
  <c r="H26" i="1"/>
  <c r="G26" i="1" s="1"/>
  <c r="I22" i="1"/>
  <c r="I21" i="1" s="1"/>
  <c r="H22" i="1"/>
  <c r="I17" i="1"/>
  <c r="H17" i="1"/>
  <c r="I11" i="1"/>
  <c r="G11" i="1" s="1"/>
  <c r="H11" i="1"/>
  <c r="F96" i="1"/>
  <c r="E96" i="1"/>
  <c r="F92" i="1"/>
  <c r="F88" i="1" s="1"/>
  <c r="E92" i="1"/>
  <c r="F89" i="1"/>
  <c r="E89" i="1"/>
  <c r="D89" i="1" s="1"/>
  <c r="F83" i="1"/>
  <c r="D83" i="1" s="1"/>
  <c r="E83" i="1"/>
  <c r="F77" i="1"/>
  <c r="E77" i="1"/>
  <c r="F75" i="1"/>
  <c r="D75" i="1" s="1"/>
  <c r="E75" i="1"/>
  <c r="F70" i="1"/>
  <c r="E70" i="1"/>
  <c r="D70" i="1" s="1"/>
  <c r="F67" i="1"/>
  <c r="E67" i="1"/>
  <c r="F64" i="1"/>
  <c r="E64" i="1"/>
  <c r="E63" i="1" s="1"/>
  <c r="F58" i="1"/>
  <c r="F51" i="1" s="1"/>
  <c r="E58" i="1"/>
  <c r="F53" i="1"/>
  <c r="E53" i="1"/>
  <c r="F46" i="1"/>
  <c r="E46" i="1"/>
  <c r="F44" i="1"/>
  <c r="E44" i="1"/>
  <c r="D44" i="1" s="1"/>
  <c r="F38" i="1"/>
  <c r="D38" i="1" s="1"/>
  <c r="E38" i="1"/>
  <c r="F34" i="1"/>
  <c r="E34" i="1"/>
  <c r="E31" i="1" s="1"/>
  <c r="D31" i="1" s="1"/>
  <c r="F26" i="1"/>
  <c r="D26" i="1" s="1"/>
  <c r="E26" i="1"/>
  <c r="F22" i="1"/>
  <c r="E22" i="1"/>
  <c r="F17" i="1"/>
  <c r="D17" i="1" s="1"/>
  <c r="E17" i="1"/>
  <c r="F11" i="1"/>
  <c r="E11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1" i="1"/>
  <c r="S90" i="1"/>
  <c r="S87" i="1"/>
  <c r="S86" i="1"/>
  <c r="S85" i="1"/>
  <c r="S84" i="1"/>
  <c r="S82" i="1"/>
  <c r="S81" i="1"/>
  <c r="S80" i="1"/>
  <c r="S79" i="1"/>
  <c r="S78" i="1"/>
  <c r="S76" i="1"/>
  <c r="S72" i="1"/>
  <c r="S71" i="1"/>
  <c r="S69" i="1"/>
  <c r="S68" i="1"/>
  <c r="S66" i="1"/>
  <c r="S65" i="1"/>
  <c r="S62" i="1"/>
  <c r="S61" i="1"/>
  <c r="S60" i="1"/>
  <c r="S59" i="1"/>
  <c r="S57" i="1"/>
  <c r="S56" i="1"/>
  <c r="S55" i="1"/>
  <c r="S54" i="1"/>
  <c r="S52" i="1"/>
  <c r="S50" i="1"/>
  <c r="S49" i="1"/>
  <c r="S48" i="1"/>
  <c r="S47" i="1"/>
  <c r="S46" i="1"/>
  <c r="S45" i="1"/>
  <c r="S43" i="1"/>
  <c r="S42" i="1"/>
  <c r="S41" i="1"/>
  <c r="S40" i="1"/>
  <c r="S39" i="1"/>
  <c r="S37" i="1"/>
  <c r="S36" i="1"/>
  <c r="S35" i="1"/>
  <c r="S33" i="1"/>
  <c r="S32" i="1"/>
  <c r="S29" i="1"/>
  <c r="S28" i="1"/>
  <c r="S27" i="1"/>
  <c r="S25" i="1"/>
  <c r="S24" i="1"/>
  <c r="S23" i="1"/>
  <c r="S20" i="1"/>
  <c r="S19" i="1"/>
  <c r="S18" i="1"/>
  <c r="S16" i="1"/>
  <c r="S15" i="1"/>
  <c r="S14" i="1"/>
  <c r="S13" i="1"/>
  <c r="S12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1" i="1"/>
  <c r="P90" i="1"/>
  <c r="P87" i="1"/>
  <c r="P86" i="1"/>
  <c r="P85" i="1"/>
  <c r="P84" i="1"/>
  <c r="P82" i="1"/>
  <c r="P81" i="1"/>
  <c r="P80" i="1"/>
  <c r="P79" i="1"/>
  <c r="P78" i="1"/>
  <c r="P76" i="1"/>
  <c r="P72" i="1"/>
  <c r="P71" i="1"/>
  <c r="P69" i="1"/>
  <c r="P68" i="1"/>
  <c r="P66" i="1"/>
  <c r="P65" i="1"/>
  <c r="P62" i="1"/>
  <c r="P61" i="1"/>
  <c r="P60" i="1"/>
  <c r="P59" i="1"/>
  <c r="P57" i="1"/>
  <c r="P56" i="1"/>
  <c r="P55" i="1"/>
  <c r="P54" i="1"/>
  <c r="P52" i="1"/>
  <c r="P50" i="1"/>
  <c r="P49" i="1"/>
  <c r="P48" i="1"/>
  <c r="P47" i="1"/>
  <c r="P45" i="1"/>
  <c r="P43" i="1"/>
  <c r="P42" i="1"/>
  <c r="P41" i="1"/>
  <c r="P40" i="1"/>
  <c r="P39" i="1"/>
  <c r="P37" i="1"/>
  <c r="P36" i="1"/>
  <c r="P35" i="1"/>
  <c r="P33" i="1"/>
  <c r="P32" i="1"/>
  <c r="P29" i="1"/>
  <c r="P28" i="1"/>
  <c r="P27" i="1"/>
  <c r="P25" i="1"/>
  <c r="P24" i="1"/>
  <c r="P23" i="1"/>
  <c r="P20" i="1"/>
  <c r="P19" i="1"/>
  <c r="P18" i="1"/>
  <c r="P16" i="1"/>
  <c r="P15" i="1"/>
  <c r="P14" i="1"/>
  <c r="P13" i="1"/>
  <c r="P12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1" i="1"/>
  <c r="M90" i="1"/>
  <c r="M87" i="1"/>
  <c r="M86" i="1"/>
  <c r="M85" i="1"/>
  <c r="M84" i="1"/>
  <c r="M82" i="1"/>
  <c r="M81" i="1"/>
  <c r="M80" i="1"/>
  <c r="M79" i="1"/>
  <c r="M78" i="1"/>
  <c r="M76" i="1"/>
  <c r="M72" i="1"/>
  <c r="M71" i="1"/>
  <c r="M69" i="1"/>
  <c r="M68" i="1"/>
  <c r="M66" i="1"/>
  <c r="M65" i="1"/>
  <c r="M62" i="1"/>
  <c r="M61" i="1"/>
  <c r="M60" i="1"/>
  <c r="M59" i="1"/>
  <c r="M57" i="1"/>
  <c r="M56" i="1"/>
  <c r="M55" i="1"/>
  <c r="M54" i="1"/>
  <c r="M52" i="1"/>
  <c r="M50" i="1"/>
  <c r="M49" i="1"/>
  <c r="M48" i="1"/>
  <c r="M47" i="1"/>
  <c r="M45" i="1"/>
  <c r="M43" i="1"/>
  <c r="M42" i="1"/>
  <c r="M41" i="1"/>
  <c r="M40" i="1"/>
  <c r="M39" i="1"/>
  <c r="M37" i="1"/>
  <c r="M36" i="1"/>
  <c r="M35" i="1"/>
  <c r="M33" i="1"/>
  <c r="M32" i="1"/>
  <c r="M29" i="1"/>
  <c r="M28" i="1"/>
  <c r="M27" i="1"/>
  <c r="M25" i="1"/>
  <c r="M24" i="1"/>
  <c r="M23" i="1"/>
  <c r="M20" i="1"/>
  <c r="M19" i="1"/>
  <c r="M18" i="1"/>
  <c r="M16" i="1"/>
  <c r="M15" i="1"/>
  <c r="M14" i="1"/>
  <c r="M13" i="1"/>
  <c r="M12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7" i="1"/>
  <c r="J86" i="1"/>
  <c r="J85" i="1"/>
  <c r="J84" i="1"/>
  <c r="J82" i="1"/>
  <c r="J81" i="1"/>
  <c r="J80" i="1"/>
  <c r="J79" i="1"/>
  <c r="J78" i="1"/>
  <c r="J76" i="1"/>
  <c r="J72" i="1"/>
  <c r="J71" i="1"/>
  <c r="J69" i="1"/>
  <c r="J68" i="1"/>
  <c r="J66" i="1"/>
  <c r="J65" i="1"/>
  <c r="J62" i="1"/>
  <c r="J61" i="1"/>
  <c r="J60" i="1"/>
  <c r="J59" i="1"/>
  <c r="J57" i="1"/>
  <c r="J56" i="1"/>
  <c r="J55" i="1"/>
  <c r="J54" i="1"/>
  <c r="J52" i="1"/>
  <c r="J50" i="1"/>
  <c r="J49" i="1"/>
  <c r="J48" i="1"/>
  <c r="J47" i="1"/>
  <c r="J45" i="1"/>
  <c r="J43" i="1"/>
  <c r="J42" i="1"/>
  <c r="J41" i="1"/>
  <c r="J40" i="1"/>
  <c r="J39" i="1"/>
  <c r="J37" i="1"/>
  <c r="J36" i="1"/>
  <c r="J35" i="1"/>
  <c r="J33" i="1"/>
  <c r="J32" i="1"/>
  <c r="J29" i="1"/>
  <c r="J28" i="1"/>
  <c r="J27" i="1"/>
  <c r="J25" i="1"/>
  <c r="J24" i="1"/>
  <c r="J23" i="1"/>
  <c r="J20" i="1"/>
  <c r="J19" i="1"/>
  <c r="J18" i="1"/>
  <c r="J16" i="1"/>
  <c r="J15" i="1"/>
  <c r="J14" i="1"/>
  <c r="J13" i="1"/>
  <c r="J12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1" i="1"/>
  <c r="G90" i="1"/>
  <c r="G87" i="1"/>
  <c r="G86" i="1"/>
  <c r="G85" i="1"/>
  <c r="G84" i="1"/>
  <c r="G82" i="1"/>
  <c r="G81" i="1"/>
  <c r="G80" i="1"/>
  <c r="G79" i="1"/>
  <c r="G78" i="1"/>
  <c r="G76" i="1"/>
  <c r="G72" i="1"/>
  <c r="G71" i="1"/>
  <c r="G69" i="1"/>
  <c r="G68" i="1"/>
  <c r="G66" i="1"/>
  <c r="G65" i="1"/>
  <c r="G62" i="1"/>
  <c r="G61" i="1"/>
  <c r="G60" i="1"/>
  <c r="G59" i="1"/>
  <c r="G57" i="1"/>
  <c r="G56" i="1"/>
  <c r="G55" i="1"/>
  <c r="G54" i="1"/>
  <c r="G52" i="1"/>
  <c r="G50" i="1"/>
  <c r="G49" i="1"/>
  <c r="G48" i="1"/>
  <c r="G47" i="1"/>
  <c r="G45" i="1"/>
  <c r="G43" i="1"/>
  <c r="G42" i="1"/>
  <c r="G41" i="1"/>
  <c r="G40" i="1"/>
  <c r="G39" i="1"/>
  <c r="G37" i="1"/>
  <c r="G36" i="1"/>
  <c r="G35" i="1"/>
  <c r="G33" i="1"/>
  <c r="G32" i="1"/>
  <c r="G29" i="1"/>
  <c r="G28" i="1"/>
  <c r="G27" i="1"/>
  <c r="G25" i="1"/>
  <c r="G24" i="1"/>
  <c r="G23" i="1"/>
  <c r="G20" i="1"/>
  <c r="G19" i="1"/>
  <c r="G18" i="1"/>
  <c r="G16" i="1"/>
  <c r="G15" i="1"/>
  <c r="G14" i="1"/>
  <c r="G13" i="1"/>
  <c r="G12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5" i="1"/>
  <c r="D94" i="1"/>
  <c r="D93" i="1"/>
  <c r="D91" i="1"/>
  <c r="D90" i="1"/>
  <c r="D87" i="1"/>
  <c r="D86" i="1"/>
  <c r="D85" i="1"/>
  <c r="D84" i="1"/>
  <c r="D82" i="1"/>
  <c r="D81" i="1"/>
  <c r="D80" i="1"/>
  <c r="D79" i="1"/>
  <c r="D78" i="1"/>
  <c r="D76" i="1"/>
  <c r="D72" i="1"/>
  <c r="D71" i="1"/>
  <c r="D69" i="1"/>
  <c r="D68" i="1"/>
  <c r="D66" i="1"/>
  <c r="D65" i="1"/>
  <c r="D62" i="1"/>
  <c r="D61" i="1"/>
  <c r="D60" i="1"/>
  <c r="D59" i="1"/>
  <c r="D57" i="1"/>
  <c r="D56" i="1"/>
  <c r="D55" i="1"/>
  <c r="D54" i="1"/>
  <c r="D52" i="1"/>
  <c r="D50" i="1"/>
  <c r="D49" i="1"/>
  <c r="D48" i="1"/>
  <c r="D47" i="1"/>
  <c r="D45" i="1"/>
  <c r="D43" i="1"/>
  <c r="D42" i="1"/>
  <c r="D41" i="1"/>
  <c r="D40" i="1"/>
  <c r="D39" i="1"/>
  <c r="D37" i="1"/>
  <c r="D36" i="1"/>
  <c r="D35" i="1"/>
  <c r="D33" i="1"/>
  <c r="D32" i="1"/>
  <c r="D29" i="1"/>
  <c r="D28" i="1"/>
  <c r="D27" i="1"/>
  <c r="D25" i="1"/>
  <c r="D24" i="1"/>
  <c r="D23" i="1"/>
  <c r="D20" i="1"/>
  <c r="D19" i="1"/>
  <c r="D18" i="1"/>
  <c r="D16" i="1"/>
  <c r="D15" i="1"/>
  <c r="D14" i="1"/>
  <c r="D13" i="1"/>
  <c r="D12" i="1"/>
  <c r="B8" i="3"/>
  <c r="C8" i="3" s="1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T8" i="3" s="1"/>
  <c r="U8" i="3" s="1"/>
  <c r="B8" i="1"/>
  <c r="C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W8" i="1" s="1"/>
  <c r="X8" i="1" s="1"/>
  <c r="H27" i="3"/>
  <c r="K27" i="3" s="1"/>
  <c r="N27" i="3" s="1"/>
  <c r="Q27" i="3" s="1"/>
  <c r="T27" i="3" s="1"/>
  <c r="G82" i="3"/>
  <c r="I39" i="3"/>
  <c r="L39" i="3" s="1"/>
  <c r="H33" i="3"/>
  <c r="W92" i="1"/>
  <c r="W88" i="1" s="1"/>
  <c r="X83" i="1"/>
  <c r="V83" i="1" s="1"/>
  <c r="X77" i="1"/>
  <c r="V77" i="1" s="1"/>
  <c r="S67" i="1"/>
  <c r="S75" i="1"/>
  <c r="U88" i="1"/>
  <c r="M53" i="1"/>
  <c r="H76" i="3"/>
  <c r="H75" i="3" s="1"/>
  <c r="E75" i="3"/>
  <c r="H95" i="3"/>
  <c r="K95" i="3" s="1"/>
  <c r="N95" i="3" s="1"/>
  <c r="H41" i="3"/>
  <c r="F17" i="3"/>
  <c r="I101" i="3"/>
  <c r="L101" i="3" s="1"/>
  <c r="O101" i="3" s="1"/>
  <c r="R101" i="3" s="1"/>
  <c r="U101" i="3" s="1"/>
  <c r="D41" i="3"/>
  <c r="H71" i="3"/>
  <c r="D71" i="3"/>
  <c r="I17" i="3"/>
  <c r="D76" i="3"/>
  <c r="I15" i="3"/>
  <c r="L15" i="3" s="1"/>
  <c r="O15" i="3" s="1"/>
  <c r="R15" i="3" s="1"/>
  <c r="U15" i="3" s="1"/>
  <c r="F75" i="3"/>
  <c r="D75" i="3" s="1"/>
  <c r="Q79" i="3"/>
  <c r="K100" i="3"/>
  <c r="N100" i="3" s="1"/>
  <c r="Q100" i="3" s="1"/>
  <c r="T100" i="3" s="1"/>
  <c r="P70" i="1"/>
  <c r="N79" i="3"/>
  <c r="V43" i="1"/>
  <c r="X64" i="1"/>
  <c r="D29" i="3"/>
  <c r="D27" i="3"/>
  <c r="P11" i="1"/>
  <c r="H62" i="3"/>
  <c r="P34" i="1"/>
  <c r="R63" i="1"/>
  <c r="P64" i="1"/>
  <c r="P77" i="1"/>
  <c r="X26" i="1"/>
  <c r="V47" i="1"/>
  <c r="H36" i="3"/>
  <c r="K36" i="3" s="1"/>
  <c r="I33" i="3"/>
  <c r="L33" i="3" s="1"/>
  <c r="O33" i="3" s="1"/>
  <c r="D33" i="3"/>
  <c r="I61" i="3"/>
  <c r="L61" i="3" s="1"/>
  <c r="O61" i="3" s="1"/>
  <c r="R61" i="3" s="1"/>
  <c r="U61" i="3" s="1"/>
  <c r="R51" i="1"/>
  <c r="L21" i="1"/>
  <c r="P44" i="1"/>
  <c r="H47" i="3"/>
  <c r="K47" i="3" s="1"/>
  <c r="D67" i="1"/>
  <c r="G46" i="1"/>
  <c r="O21" i="1"/>
  <c r="P22" i="1"/>
  <c r="S86" i="3"/>
  <c r="F21" i="1"/>
  <c r="L78" i="3"/>
  <c r="V36" i="1"/>
  <c r="X38" i="1"/>
  <c r="V49" i="1"/>
  <c r="X53" i="1"/>
  <c r="W96" i="1"/>
  <c r="R85" i="3"/>
  <c r="O85" i="3"/>
  <c r="L85" i="3"/>
  <c r="K20" i="3"/>
  <c r="N20" i="3" s="1"/>
  <c r="Q20" i="3" s="1"/>
  <c r="T20" i="3" s="1"/>
  <c r="K98" i="3"/>
  <c r="N98" i="3" s="1"/>
  <c r="I29" i="3"/>
  <c r="L29" i="3" s="1"/>
  <c r="X11" i="1"/>
  <c r="X22" i="1"/>
  <c r="H68" i="3"/>
  <c r="K68" i="3" s="1"/>
  <c r="D68" i="3"/>
  <c r="N49" i="3"/>
  <c r="Q49" i="3" s="1"/>
  <c r="T49" i="3" s="1"/>
  <c r="V13" i="1"/>
  <c r="V33" i="1"/>
  <c r="N88" i="1"/>
  <c r="K21" i="1"/>
  <c r="J26" i="1"/>
  <c r="S38" i="1"/>
  <c r="V52" i="1"/>
  <c r="X58" i="1"/>
  <c r="H21" i="1"/>
  <c r="M83" i="1"/>
  <c r="P53" i="1"/>
  <c r="S17" i="1"/>
  <c r="V41" i="1"/>
  <c r="W89" i="1"/>
  <c r="T84" i="3"/>
  <c r="O18" i="3"/>
  <c r="O17" i="3" s="1"/>
  <c r="L17" i="3"/>
  <c r="J92" i="1"/>
  <c r="P89" i="1"/>
  <c r="U10" i="1"/>
  <c r="U63" i="1"/>
  <c r="S64" i="1"/>
  <c r="H65" i="3"/>
  <c r="K65" i="3" s="1"/>
  <c r="G53" i="1"/>
  <c r="J67" i="1"/>
  <c r="E21" i="1"/>
  <c r="D21" i="1" s="1"/>
  <c r="I85" i="3"/>
  <c r="U85" i="3"/>
  <c r="H79" i="3"/>
  <c r="T79" i="3"/>
  <c r="K79" i="3"/>
  <c r="D34" i="1"/>
  <c r="F31" i="1"/>
  <c r="L71" i="3"/>
  <c r="O71" i="3" s="1"/>
  <c r="R71" i="3" s="1"/>
  <c r="U71" i="3" s="1"/>
  <c r="D64" i="1"/>
  <c r="M70" i="1"/>
  <c r="M92" i="1"/>
  <c r="V39" i="1"/>
  <c r="V60" i="1"/>
  <c r="H15" i="3"/>
  <c r="X70" i="1"/>
  <c r="V72" i="1"/>
  <c r="V98" i="1"/>
  <c r="V69" i="1"/>
  <c r="X67" i="1"/>
  <c r="V27" i="1"/>
  <c r="X34" i="1"/>
  <c r="X44" i="1"/>
  <c r="O9" i="1"/>
  <c r="O31" i="1"/>
  <c r="D96" i="1"/>
  <c r="V95" i="1"/>
  <c r="V106" i="1"/>
  <c r="U73" i="1" l="1"/>
  <c r="E83" i="3"/>
  <c r="R30" i="1"/>
  <c r="I10" i="1"/>
  <c r="I9" i="1" s="1"/>
  <c r="I73" i="1" s="1"/>
  <c r="M77" i="1"/>
  <c r="D58" i="1"/>
  <c r="O30" i="1"/>
  <c r="F30" i="1"/>
  <c r="F44" i="3"/>
  <c r="D44" i="3" s="1"/>
  <c r="J21" i="1"/>
  <c r="O63" i="1"/>
  <c r="M89" i="1"/>
  <c r="E88" i="1"/>
  <c r="K31" i="1"/>
  <c r="J31" i="1" s="1"/>
  <c r="L74" i="1"/>
  <c r="L51" i="1"/>
  <c r="L30" i="1" s="1"/>
  <c r="L73" i="1" s="1"/>
  <c r="I88" i="1"/>
  <c r="I74" i="1" s="1"/>
  <c r="D92" i="1"/>
  <c r="F74" i="1"/>
  <c r="M11" i="1"/>
  <c r="I84" i="3"/>
  <c r="X21" i="1"/>
  <c r="H45" i="3"/>
  <c r="H44" i="3" s="1"/>
  <c r="D46" i="1"/>
  <c r="G100" i="3"/>
  <c r="L84" i="3"/>
  <c r="L83" i="3" s="1"/>
  <c r="D55" i="3"/>
  <c r="R78" i="3"/>
  <c r="D100" i="3"/>
  <c r="D95" i="3"/>
  <c r="O84" i="3"/>
  <c r="O83" i="3" s="1"/>
  <c r="P82" i="3"/>
  <c r="P80" i="3"/>
  <c r="J80" i="3"/>
  <c r="D62" i="3"/>
  <c r="J52" i="3"/>
  <c r="D25" i="3"/>
  <c r="G12" i="3"/>
  <c r="F77" i="3"/>
  <c r="O78" i="3"/>
  <c r="M78" i="3" s="1"/>
  <c r="U84" i="3"/>
  <c r="G98" i="3"/>
  <c r="I78" i="3"/>
  <c r="F70" i="3"/>
  <c r="F89" i="3"/>
  <c r="G29" i="3"/>
  <c r="D48" i="3"/>
  <c r="D98" i="3"/>
  <c r="X31" i="1"/>
  <c r="X63" i="1"/>
  <c r="G57" i="3"/>
  <c r="K57" i="3"/>
  <c r="N57" i="3" s="1"/>
  <c r="Q57" i="3" s="1"/>
  <c r="T57" i="3" s="1"/>
  <c r="K48" i="3"/>
  <c r="J48" i="3" s="1"/>
  <c r="G48" i="3"/>
  <c r="D94" i="3"/>
  <c r="K76" i="3"/>
  <c r="K75" i="3" s="1"/>
  <c r="D57" i="3"/>
  <c r="D12" i="3"/>
  <c r="J98" i="3"/>
  <c r="G55" i="3"/>
  <c r="D66" i="3"/>
  <c r="H78" i="3"/>
  <c r="H77" i="3" s="1"/>
  <c r="P86" i="3"/>
  <c r="J86" i="3"/>
  <c r="D86" i="3"/>
  <c r="M82" i="3"/>
  <c r="S81" i="3"/>
  <c r="J81" i="3"/>
  <c r="D81" i="3"/>
  <c r="M80" i="3"/>
  <c r="D79" i="3"/>
  <c r="D43" i="3"/>
  <c r="D15" i="3"/>
  <c r="J66" i="3"/>
  <c r="G47" i="3"/>
  <c r="E77" i="3"/>
  <c r="D52" i="3"/>
  <c r="D78" i="3"/>
  <c r="E26" i="3"/>
  <c r="D107" i="3"/>
  <c r="Q78" i="3"/>
  <c r="Q77" i="3" s="1"/>
  <c r="T78" i="3"/>
  <c r="E64" i="3"/>
  <c r="E22" i="3"/>
  <c r="K64" i="3"/>
  <c r="D16" i="3"/>
  <c r="D45" i="3"/>
  <c r="K78" i="3"/>
  <c r="K77" i="3" s="1"/>
  <c r="D87" i="3"/>
  <c r="M86" i="3"/>
  <c r="D28" i="3"/>
  <c r="G107" i="3"/>
  <c r="L107" i="3"/>
  <c r="J107" i="3" s="1"/>
  <c r="M37" i="3"/>
  <c r="E17" i="3"/>
  <c r="D17" i="3" s="1"/>
  <c r="F46" i="3"/>
  <c r="L55" i="3"/>
  <c r="O55" i="3" s="1"/>
  <c r="E67" i="3"/>
  <c r="D47" i="3"/>
  <c r="Q84" i="3"/>
  <c r="P84" i="3" s="1"/>
  <c r="K84" i="3"/>
  <c r="J84" i="3" s="1"/>
  <c r="D49" i="3"/>
  <c r="D23" i="3"/>
  <c r="L79" i="3"/>
  <c r="L77" i="3" s="1"/>
  <c r="H99" i="3"/>
  <c r="K99" i="3" s="1"/>
  <c r="N99" i="3" s="1"/>
  <c r="Q99" i="3" s="1"/>
  <c r="T99" i="3" s="1"/>
  <c r="P87" i="3"/>
  <c r="J87" i="3"/>
  <c r="P81" i="3"/>
  <c r="H58" i="3"/>
  <c r="J37" i="3"/>
  <c r="D18" i="3"/>
  <c r="G52" i="3"/>
  <c r="H64" i="3"/>
  <c r="F83" i="3"/>
  <c r="R18" i="3"/>
  <c r="U18" i="3" s="1"/>
  <c r="I28" i="3"/>
  <c r="L28" i="3" s="1"/>
  <c r="O28" i="3" s="1"/>
  <c r="R28" i="3" s="1"/>
  <c r="U28" i="3" s="1"/>
  <c r="D84" i="3"/>
  <c r="H84" i="3"/>
  <c r="D91" i="3"/>
  <c r="R79" i="3"/>
  <c r="I43" i="3"/>
  <c r="D37" i="3"/>
  <c r="H105" i="3"/>
  <c r="K105" i="3" s="1"/>
  <c r="N105" i="3" s="1"/>
  <c r="Q105" i="3" s="1"/>
  <c r="T105" i="3" s="1"/>
  <c r="N77" i="3"/>
  <c r="G66" i="3"/>
  <c r="G37" i="3"/>
  <c r="D103" i="3"/>
  <c r="F53" i="3"/>
  <c r="F26" i="3"/>
  <c r="F11" i="3"/>
  <c r="F10" i="3" s="1"/>
  <c r="M87" i="3"/>
  <c r="G87" i="3"/>
  <c r="D61" i="3"/>
  <c r="K18" i="3"/>
  <c r="N18" i="3" s="1"/>
  <c r="H17" i="3"/>
  <c r="G17" i="3" s="1"/>
  <c r="G18" i="3"/>
  <c r="K33" i="3"/>
  <c r="N33" i="3" s="1"/>
  <c r="Q33" i="3" s="1"/>
  <c r="T33" i="3" s="1"/>
  <c r="G33" i="3"/>
  <c r="M96" i="1"/>
  <c r="N74" i="1"/>
  <c r="Q10" i="1"/>
  <c r="P17" i="1"/>
  <c r="P26" i="1"/>
  <c r="Q21" i="1"/>
  <c r="Q31" i="1"/>
  <c r="P31" i="1" s="1"/>
  <c r="P38" i="1"/>
  <c r="Q63" i="1"/>
  <c r="P63" i="1" s="1"/>
  <c r="P67" i="1"/>
  <c r="Q88" i="1"/>
  <c r="P88" i="1" s="1"/>
  <c r="P92" i="1"/>
  <c r="S11" i="1"/>
  <c r="T10" i="1"/>
  <c r="T21" i="1"/>
  <c r="S21" i="1" s="1"/>
  <c r="S22" i="1"/>
  <c r="V75" i="1"/>
  <c r="W74" i="1"/>
  <c r="V28" i="1"/>
  <c r="W26" i="1"/>
  <c r="V26" i="1" s="1"/>
  <c r="W34" i="1"/>
  <c r="V34" i="1" s="1"/>
  <c r="V35" i="1"/>
  <c r="V40" i="1"/>
  <c r="W38" i="1"/>
  <c r="V38" i="1" s="1"/>
  <c r="W44" i="1"/>
  <c r="V44" i="1" s="1"/>
  <c r="V45" i="1"/>
  <c r="W46" i="1"/>
  <c r="V46" i="1" s="1"/>
  <c r="V48" i="1"/>
  <c r="W53" i="1"/>
  <c r="V54" i="1"/>
  <c r="W58" i="1"/>
  <c r="V58" i="1" s="1"/>
  <c r="V59" i="1"/>
  <c r="V65" i="1"/>
  <c r="W64" i="1"/>
  <c r="V64" i="1" s="1"/>
  <c r="W70" i="1"/>
  <c r="V70" i="1" s="1"/>
  <c r="V71" i="1"/>
  <c r="X92" i="1"/>
  <c r="V92" i="1" s="1"/>
  <c r="V94" i="1"/>
  <c r="V97" i="1"/>
  <c r="X96" i="1"/>
  <c r="V96" i="1" s="1"/>
  <c r="H104" i="3"/>
  <c r="K104" i="3" s="1"/>
  <c r="N104" i="3" s="1"/>
  <c r="Q104" i="3" s="1"/>
  <c r="D104" i="3"/>
  <c r="I102" i="3"/>
  <c r="D102" i="3"/>
  <c r="E96" i="3"/>
  <c r="H101" i="3"/>
  <c r="K101" i="3" s="1"/>
  <c r="D101" i="3"/>
  <c r="L99" i="3"/>
  <c r="O99" i="3" s="1"/>
  <c r="R99" i="3" s="1"/>
  <c r="U99" i="3" s="1"/>
  <c r="D97" i="3"/>
  <c r="I97" i="3"/>
  <c r="F96" i="3"/>
  <c r="I94" i="3"/>
  <c r="I92" i="3" s="1"/>
  <c r="F92" i="3"/>
  <c r="D93" i="3"/>
  <c r="H93" i="3"/>
  <c r="H90" i="3"/>
  <c r="K90" i="3" s="1"/>
  <c r="N90" i="3" s="1"/>
  <c r="Q90" i="3" s="1"/>
  <c r="T90" i="3" s="1"/>
  <c r="D90" i="3"/>
  <c r="E89" i="3"/>
  <c r="D89" i="3" s="1"/>
  <c r="X89" i="1"/>
  <c r="N25" i="3"/>
  <c r="Q25" i="3" s="1"/>
  <c r="T25" i="3" s="1"/>
  <c r="T51" i="1"/>
  <c r="S51" i="1" s="1"/>
  <c r="P37" i="3"/>
  <c r="M66" i="3"/>
  <c r="Q66" i="3"/>
  <c r="T66" i="3" s="1"/>
  <c r="G15" i="3"/>
  <c r="K15" i="3"/>
  <c r="N15" i="3" s="1"/>
  <c r="L35" i="3"/>
  <c r="D77" i="3"/>
  <c r="J47" i="3"/>
  <c r="N47" i="3"/>
  <c r="I60" i="3"/>
  <c r="F58" i="3"/>
  <c r="H56" i="3"/>
  <c r="K56" i="3" s="1"/>
  <c r="N56" i="3" s="1"/>
  <c r="Q56" i="3" s="1"/>
  <c r="T56" i="3" s="1"/>
  <c r="D56" i="3"/>
  <c r="E53" i="3"/>
  <c r="H54" i="3"/>
  <c r="G54" i="3" s="1"/>
  <c r="I36" i="3"/>
  <c r="F34" i="3"/>
  <c r="D36" i="3"/>
  <c r="E11" i="3"/>
  <c r="E10" i="3" s="1"/>
  <c r="H13" i="3"/>
  <c r="G13" i="3" s="1"/>
  <c r="E58" i="3"/>
  <c r="D20" i="3"/>
  <c r="E46" i="3"/>
  <c r="G71" i="3"/>
  <c r="D11" i="1"/>
  <c r="E10" i="1"/>
  <c r="D53" i="1"/>
  <c r="E51" i="1"/>
  <c r="G38" i="1"/>
  <c r="H31" i="1"/>
  <c r="H88" i="1"/>
  <c r="G92" i="1"/>
  <c r="K51" i="1"/>
  <c r="J53" i="1"/>
  <c r="K63" i="1"/>
  <c r="J63" i="1" s="1"/>
  <c r="J64" i="1"/>
  <c r="K88" i="1"/>
  <c r="J89" i="1"/>
  <c r="M17" i="1"/>
  <c r="N10" i="1"/>
  <c r="M10" i="1" s="1"/>
  <c r="N21" i="1"/>
  <c r="M21" i="1" s="1"/>
  <c r="M26" i="1"/>
  <c r="M38" i="1"/>
  <c r="N31" i="1"/>
  <c r="M58" i="1"/>
  <c r="N51" i="1"/>
  <c r="M51" i="1" s="1"/>
  <c r="H39" i="3"/>
  <c r="D39" i="3"/>
  <c r="E38" i="3"/>
  <c r="H19" i="3"/>
  <c r="D19" i="3"/>
  <c r="I14" i="3"/>
  <c r="L14" i="3" s="1"/>
  <c r="O14" i="3" s="1"/>
  <c r="R14" i="3" s="1"/>
  <c r="U14" i="3" s="1"/>
  <c r="D14" i="3"/>
  <c r="D59" i="3"/>
  <c r="I69" i="3"/>
  <c r="L69" i="3" s="1"/>
  <c r="O69" i="3" s="1"/>
  <c r="R69" i="3" s="1"/>
  <c r="U69" i="3" s="1"/>
  <c r="F67" i="3"/>
  <c r="D69" i="3"/>
  <c r="F64" i="3"/>
  <c r="I65" i="3"/>
  <c r="D65" i="3"/>
  <c r="H42" i="3"/>
  <c r="D42" i="3"/>
  <c r="D40" i="3"/>
  <c r="I40" i="3"/>
  <c r="I38" i="3" s="1"/>
  <c r="F38" i="3"/>
  <c r="H24" i="3"/>
  <c r="H22" i="3" s="1"/>
  <c r="D24" i="3"/>
  <c r="H46" i="3"/>
  <c r="N65" i="3"/>
  <c r="D60" i="3"/>
  <c r="I83" i="3"/>
  <c r="D13" i="3"/>
  <c r="H85" i="3"/>
  <c r="N85" i="3"/>
  <c r="T85" i="3"/>
  <c r="T83" i="3" s="1"/>
  <c r="K85" i="3"/>
  <c r="J85" i="3" s="1"/>
  <c r="D85" i="3"/>
  <c r="Q85" i="3"/>
  <c r="P85" i="3" s="1"/>
  <c r="O79" i="3"/>
  <c r="I79" i="3"/>
  <c r="G79" i="3" s="1"/>
  <c r="U79" i="3"/>
  <c r="H72" i="3"/>
  <c r="K72" i="3" s="1"/>
  <c r="N72" i="3" s="1"/>
  <c r="E70" i="3"/>
  <c r="E63" i="3" s="1"/>
  <c r="D72" i="3"/>
  <c r="K61" i="3"/>
  <c r="J61" i="3" s="1"/>
  <c r="G61" i="3"/>
  <c r="H35" i="3"/>
  <c r="E34" i="3"/>
  <c r="D35" i="3"/>
  <c r="I32" i="3"/>
  <c r="G32" i="3" s="1"/>
  <c r="D32" i="3"/>
  <c r="I25" i="3"/>
  <c r="I22" i="3" s="1"/>
  <c r="F22" i="3"/>
  <c r="F10" i="1"/>
  <c r="F9" i="1" s="1"/>
  <c r="F73" i="1" s="1"/>
  <c r="F63" i="1"/>
  <c r="D63" i="1" s="1"/>
  <c r="M75" i="1"/>
  <c r="R21" i="1"/>
  <c r="S77" i="1"/>
  <c r="V15" i="1"/>
  <c r="V32" i="1"/>
  <c r="V90" i="1"/>
  <c r="V100" i="1"/>
  <c r="V102" i="1"/>
  <c r="V104" i="1"/>
  <c r="V108" i="1"/>
  <c r="G81" i="3"/>
  <c r="R83" i="3"/>
  <c r="G22" i="1"/>
  <c r="G77" i="1"/>
  <c r="O88" i="1"/>
  <c r="O74" i="1" s="1"/>
  <c r="S26" i="1"/>
  <c r="S92" i="1"/>
  <c r="V16" i="1"/>
  <c r="D80" i="3"/>
  <c r="N68" i="3"/>
  <c r="Q68" i="3" s="1"/>
  <c r="T68" i="3" s="1"/>
  <c r="R9" i="1"/>
  <c r="R73" i="1" s="1"/>
  <c r="O103" i="3"/>
  <c r="J103" i="3"/>
  <c r="H67" i="3"/>
  <c r="K69" i="3"/>
  <c r="K67" i="3" s="1"/>
  <c r="K91" i="3"/>
  <c r="N91" i="3" s="1"/>
  <c r="G91" i="3"/>
  <c r="K46" i="3"/>
  <c r="L90" i="3"/>
  <c r="G21" i="1"/>
  <c r="S84" i="3"/>
  <c r="D77" i="1"/>
  <c r="I31" i="1"/>
  <c r="I30" i="1" s="1"/>
  <c r="J38" i="1"/>
  <c r="J83" i="1"/>
  <c r="P46" i="1"/>
  <c r="P83" i="1"/>
  <c r="X10" i="1"/>
  <c r="V57" i="1"/>
  <c r="V89" i="1"/>
  <c r="O73" i="1"/>
  <c r="X51" i="1"/>
  <c r="V18" i="1"/>
  <c r="W67" i="1"/>
  <c r="G103" i="3"/>
  <c r="D22" i="1"/>
  <c r="S44" i="1"/>
  <c r="M63" i="1"/>
  <c r="S10" i="1"/>
  <c r="G34" i="1"/>
  <c r="H51" i="1"/>
  <c r="G70" i="1"/>
  <c r="V12" i="1"/>
  <c r="E92" i="3"/>
  <c r="S87" i="3"/>
  <c r="R33" i="3"/>
  <c r="U33" i="3" s="1"/>
  <c r="L105" i="3"/>
  <c r="H26" i="3"/>
  <c r="K28" i="3"/>
  <c r="L23" i="3"/>
  <c r="L104" i="3"/>
  <c r="O104" i="3" s="1"/>
  <c r="L95" i="3"/>
  <c r="G95" i="3"/>
  <c r="I70" i="3"/>
  <c r="L72" i="3"/>
  <c r="L41" i="3"/>
  <c r="O41" i="3" s="1"/>
  <c r="R41" i="3" s="1"/>
  <c r="U41" i="3" s="1"/>
  <c r="G27" i="3"/>
  <c r="L27" i="3"/>
  <c r="K14" i="3"/>
  <c r="O57" i="3"/>
  <c r="L56" i="3"/>
  <c r="L16" i="3"/>
  <c r="J29" i="3"/>
  <c r="O29" i="3"/>
  <c r="M29" i="3" s="1"/>
  <c r="I75" i="3"/>
  <c r="G75" i="3" s="1"/>
  <c r="G76" i="3"/>
  <c r="L76" i="3"/>
  <c r="K16" i="3"/>
  <c r="G16" i="3"/>
  <c r="D108" i="3"/>
  <c r="K71" i="3"/>
  <c r="D106" i="3"/>
  <c r="G86" i="3"/>
  <c r="D82" i="3"/>
  <c r="N52" i="3"/>
  <c r="U83" i="3"/>
  <c r="G85" i="3"/>
  <c r="H108" i="3"/>
  <c r="M81" i="3"/>
  <c r="S80" i="3"/>
  <c r="G80" i="3"/>
  <c r="D54" i="3"/>
  <c r="W11" i="1"/>
  <c r="V11" i="1" s="1"/>
  <c r="K12" i="3"/>
  <c r="J12" i="3" s="1"/>
  <c r="E9" i="1"/>
  <c r="J17" i="1"/>
  <c r="K10" i="1"/>
  <c r="P75" i="1"/>
  <c r="V23" i="1"/>
  <c r="W22" i="1"/>
  <c r="G31" i="1"/>
  <c r="P58" i="1"/>
  <c r="Q51" i="1"/>
  <c r="I53" i="3"/>
  <c r="L54" i="3"/>
  <c r="M100" i="3"/>
  <c r="R100" i="3"/>
  <c r="U100" i="3" s="1"/>
  <c r="L68" i="3"/>
  <c r="G68" i="3"/>
  <c r="L20" i="3"/>
  <c r="G20" i="3"/>
  <c r="H10" i="1"/>
  <c r="G17" i="1"/>
  <c r="S89" i="1"/>
  <c r="T88" i="1"/>
  <c r="K59" i="3"/>
  <c r="G59" i="3"/>
  <c r="O59" i="3"/>
  <c r="N9" i="1"/>
  <c r="I44" i="3"/>
  <c r="L45" i="3"/>
  <c r="G45" i="3"/>
  <c r="I46" i="3"/>
  <c r="L49" i="3"/>
  <c r="G49" i="3"/>
  <c r="J100" i="3"/>
  <c r="M98" i="3"/>
  <c r="Q98" i="3"/>
  <c r="T98" i="3" s="1"/>
  <c r="R74" i="1"/>
  <c r="N36" i="3"/>
  <c r="K62" i="3"/>
  <c r="G62" i="3"/>
  <c r="K41" i="3"/>
  <c r="G41" i="3"/>
  <c r="K94" i="3"/>
  <c r="O39" i="3"/>
  <c r="Q95" i="3"/>
  <c r="T95" i="3" s="1"/>
  <c r="N32" i="3"/>
  <c r="U74" i="1"/>
  <c r="L91" i="3"/>
  <c r="I89" i="3"/>
  <c r="G64" i="1"/>
  <c r="H63" i="1"/>
  <c r="G63" i="1" s="1"/>
  <c r="S34" i="1"/>
  <c r="T31" i="1"/>
  <c r="G23" i="3"/>
  <c r="K23" i="3"/>
  <c r="V17" i="1"/>
  <c r="H106" i="3"/>
  <c r="G101" i="3" l="1"/>
  <c r="I26" i="3"/>
  <c r="D96" i="3"/>
  <c r="D26" i="3"/>
  <c r="K45" i="3"/>
  <c r="E21" i="3"/>
  <c r="D88" i="1"/>
  <c r="E74" i="1"/>
  <c r="D74" i="1" s="1"/>
  <c r="Q74" i="1"/>
  <c r="I96" i="3"/>
  <c r="T9" i="1"/>
  <c r="S9" i="1" s="1"/>
  <c r="S83" i="3"/>
  <c r="N48" i="3"/>
  <c r="P21" i="1"/>
  <c r="F88" i="3"/>
  <c r="F74" i="3" s="1"/>
  <c r="H11" i="3"/>
  <c r="H10" i="3" s="1"/>
  <c r="H9" i="3" s="1"/>
  <c r="K70" i="3"/>
  <c r="L32" i="3"/>
  <c r="O32" i="3" s="1"/>
  <c r="R32" i="3" s="1"/>
  <c r="U32" i="3" s="1"/>
  <c r="N61" i="3"/>
  <c r="X9" i="1"/>
  <c r="X88" i="1"/>
  <c r="G84" i="3"/>
  <c r="D83" i="3"/>
  <c r="I77" i="3"/>
  <c r="G77" i="3" s="1"/>
  <c r="R55" i="3"/>
  <c r="U55" i="3" s="1"/>
  <c r="M55" i="3"/>
  <c r="J33" i="3"/>
  <c r="O107" i="3"/>
  <c r="M107" i="3" s="1"/>
  <c r="G56" i="3"/>
  <c r="G28" i="3"/>
  <c r="P78" i="3"/>
  <c r="J55" i="3"/>
  <c r="K13" i="3"/>
  <c r="G99" i="3"/>
  <c r="M84" i="3"/>
  <c r="J77" i="3"/>
  <c r="M99" i="3"/>
  <c r="N76" i="3"/>
  <c r="Q76" i="3" s="1"/>
  <c r="T76" i="3" s="1"/>
  <c r="J57" i="3"/>
  <c r="G104" i="3"/>
  <c r="G90" i="3"/>
  <c r="D34" i="3"/>
  <c r="D67" i="3"/>
  <c r="J78" i="3"/>
  <c r="G78" i="3"/>
  <c r="D11" i="3"/>
  <c r="H38" i="3"/>
  <c r="G38" i="3" s="1"/>
  <c r="R77" i="3"/>
  <c r="P77" i="3" s="1"/>
  <c r="X30" i="1"/>
  <c r="X73" i="1" s="1"/>
  <c r="D10" i="3"/>
  <c r="E9" i="3"/>
  <c r="J15" i="3"/>
  <c r="J18" i="3"/>
  <c r="F51" i="3"/>
  <c r="N45" i="3"/>
  <c r="K44" i="3"/>
  <c r="J104" i="3"/>
  <c r="K83" i="3"/>
  <c r="J83" i="3" s="1"/>
  <c r="G14" i="3"/>
  <c r="H21" i="3"/>
  <c r="G69" i="3"/>
  <c r="J99" i="3"/>
  <c r="K17" i="3"/>
  <c r="J17" i="3" s="1"/>
  <c r="J72" i="3"/>
  <c r="S78" i="3"/>
  <c r="T77" i="3"/>
  <c r="G105" i="3"/>
  <c r="R29" i="3"/>
  <c r="U29" i="3" s="1"/>
  <c r="G72" i="3"/>
  <c r="D70" i="3"/>
  <c r="F31" i="3"/>
  <c r="G46" i="3"/>
  <c r="J28" i="3"/>
  <c r="E31" i="3"/>
  <c r="H83" i="3"/>
  <c r="G83" i="3" s="1"/>
  <c r="S85" i="3"/>
  <c r="R17" i="3"/>
  <c r="D46" i="3"/>
  <c r="J79" i="3"/>
  <c r="L43" i="3"/>
  <c r="G43" i="3"/>
  <c r="P79" i="3"/>
  <c r="L25" i="3"/>
  <c r="G25" i="3"/>
  <c r="U77" i="3"/>
  <c r="S79" i="3"/>
  <c r="N83" i="3"/>
  <c r="M83" i="3" s="1"/>
  <c r="M85" i="3"/>
  <c r="I64" i="3"/>
  <c r="G64" i="3" s="1"/>
  <c r="G65" i="3"/>
  <c r="L65" i="3"/>
  <c r="N30" i="1"/>
  <c r="M30" i="1" s="1"/>
  <c r="M31" i="1"/>
  <c r="K93" i="3"/>
  <c r="K92" i="3" s="1"/>
  <c r="G93" i="3"/>
  <c r="W10" i="1"/>
  <c r="H92" i="3"/>
  <c r="G92" i="3" s="1"/>
  <c r="I67" i="3"/>
  <c r="G67" i="3" s="1"/>
  <c r="I11" i="3"/>
  <c r="I10" i="3" s="1"/>
  <c r="G26" i="3"/>
  <c r="M33" i="3"/>
  <c r="Q83" i="3"/>
  <c r="P83" i="3" s="1"/>
  <c r="H89" i="3"/>
  <c r="G89" i="3" s="1"/>
  <c r="K89" i="3"/>
  <c r="M88" i="1"/>
  <c r="K35" i="3"/>
  <c r="G35" i="3"/>
  <c r="H34" i="3"/>
  <c r="G24" i="3"/>
  <c r="K24" i="3"/>
  <c r="D64" i="3"/>
  <c r="F63" i="3"/>
  <c r="D63" i="3" s="1"/>
  <c r="K39" i="3"/>
  <c r="G39" i="3"/>
  <c r="G88" i="1"/>
  <c r="H74" i="1"/>
  <c r="G74" i="1" s="1"/>
  <c r="E30" i="1"/>
  <c r="D30" i="1" s="1"/>
  <c r="D51" i="1"/>
  <c r="H70" i="3"/>
  <c r="G70" i="3" s="1"/>
  <c r="L36" i="3"/>
  <c r="L34" i="3" s="1"/>
  <c r="G36" i="3"/>
  <c r="Q47" i="3"/>
  <c r="T47" i="3" s="1"/>
  <c r="M47" i="3"/>
  <c r="I34" i="3"/>
  <c r="I31" i="3" s="1"/>
  <c r="L97" i="3"/>
  <c r="G97" i="3"/>
  <c r="G102" i="3"/>
  <c r="L102" i="3"/>
  <c r="P10" i="1"/>
  <c r="Q9" i="1"/>
  <c r="P9" i="1" s="1"/>
  <c r="O77" i="3"/>
  <c r="M77" i="3" s="1"/>
  <c r="M79" i="3"/>
  <c r="Q65" i="3"/>
  <c r="T65" i="3" s="1"/>
  <c r="N64" i="3"/>
  <c r="K42" i="3"/>
  <c r="G42" i="3"/>
  <c r="K19" i="3"/>
  <c r="G19" i="3"/>
  <c r="H53" i="3"/>
  <c r="H51" i="3" s="1"/>
  <c r="K54" i="3"/>
  <c r="J54" i="3" s="1"/>
  <c r="O35" i="3"/>
  <c r="M74" i="1"/>
  <c r="D22" i="3"/>
  <c r="F21" i="3"/>
  <c r="L40" i="3"/>
  <c r="G40" i="3"/>
  <c r="D38" i="3"/>
  <c r="K74" i="1"/>
  <c r="J74" i="1" s="1"/>
  <c r="J88" i="1"/>
  <c r="J51" i="1"/>
  <c r="K30" i="1"/>
  <c r="J30" i="1" s="1"/>
  <c r="D10" i="1"/>
  <c r="D58" i="3"/>
  <c r="D53" i="3"/>
  <c r="E51" i="3"/>
  <c r="L60" i="3"/>
  <c r="G60" i="3"/>
  <c r="I58" i="3"/>
  <c r="G58" i="3" s="1"/>
  <c r="P66" i="3"/>
  <c r="G94" i="3"/>
  <c r="L94" i="3"/>
  <c r="W51" i="1"/>
  <c r="V51" i="1" s="1"/>
  <c r="V53" i="1"/>
  <c r="W31" i="1"/>
  <c r="E88" i="3"/>
  <c r="D92" i="3"/>
  <c r="N89" i="3"/>
  <c r="Q91" i="3"/>
  <c r="T91" i="3" s="1"/>
  <c r="O90" i="3"/>
  <c r="J90" i="3"/>
  <c r="H30" i="1"/>
  <c r="G30" i="1" s="1"/>
  <c r="G51" i="1"/>
  <c r="V67" i="1"/>
  <c r="W63" i="1"/>
  <c r="V63" i="1" s="1"/>
  <c r="M48" i="3"/>
  <c r="Q48" i="3"/>
  <c r="T48" i="3" s="1"/>
  <c r="N46" i="3"/>
  <c r="N69" i="3"/>
  <c r="J69" i="3"/>
  <c r="R103" i="3"/>
  <c r="U103" i="3" s="1"/>
  <c r="M103" i="3"/>
  <c r="J27" i="3"/>
  <c r="L26" i="3"/>
  <c r="O27" i="3"/>
  <c r="O76" i="3"/>
  <c r="L75" i="3"/>
  <c r="J75" i="3" s="1"/>
  <c r="J76" i="3"/>
  <c r="N14" i="3"/>
  <c r="J14" i="3"/>
  <c r="I21" i="3"/>
  <c r="G22" i="3"/>
  <c r="J105" i="3"/>
  <c r="O105" i="3"/>
  <c r="R57" i="3"/>
  <c r="U57" i="3" s="1"/>
  <c r="M57" i="3"/>
  <c r="K108" i="3"/>
  <c r="G108" i="3"/>
  <c r="N16" i="3"/>
  <c r="J16" i="3"/>
  <c r="O23" i="3"/>
  <c r="O16" i="3"/>
  <c r="L11" i="3"/>
  <c r="L10" i="3" s="1"/>
  <c r="O95" i="3"/>
  <c r="J95" i="3"/>
  <c r="Q61" i="3"/>
  <c r="T61" i="3" s="1"/>
  <c r="M61" i="3"/>
  <c r="P33" i="3"/>
  <c r="M52" i="3"/>
  <c r="Q52" i="3"/>
  <c r="T52" i="3" s="1"/>
  <c r="J71" i="3"/>
  <c r="N71" i="3"/>
  <c r="O56" i="3"/>
  <c r="J56" i="3"/>
  <c r="O72" i="3"/>
  <c r="M72" i="3" s="1"/>
  <c r="L70" i="3"/>
  <c r="J70" i="3" s="1"/>
  <c r="P99" i="3"/>
  <c r="N28" i="3"/>
  <c r="K26" i="3"/>
  <c r="N12" i="3"/>
  <c r="Q12" i="3" s="1"/>
  <c r="T12" i="3" s="1"/>
  <c r="V22" i="1"/>
  <c r="W21" i="1"/>
  <c r="V21" i="1" s="1"/>
  <c r="N101" i="3"/>
  <c r="J101" i="3"/>
  <c r="J10" i="1"/>
  <c r="K9" i="1"/>
  <c r="P98" i="3"/>
  <c r="O68" i="3"/>
  <c r="L67" i="3"/>
  <c r="J68" i="3"/>
  <c r="M9" i="1"/>
  <c r="P74" i="1"/>
  <c r="O49" i="3"/>
  <c r="J49" i="3"/>
  <c r="L46" i="3"/>
  <c r="J46" i="3" s="1"/>
  <c r="S88" i="1"/>
  <c r="T74" i="1"/>
  <c r="S74" i="1" s="1"/>
  <c r="N23" i="3"/>
  <c r="J23" i="3"/>
  <c r="I88" i="3"/>
  <c r="N41" i="3"/>
  <c r="J41" i="3"/>
  <c r="J59" i="3"/>
  <c r="K58" i="3"/>
  <c r="N59" i="3"/>
  <c r="O91" i="3"/>
  <c r="J91" i="3"/>
  <c r="L89" i="3"/>
  <c r="N94" i="3"/>
  <c r="N13" i="3"/>
  <c r="J13" i="3"/>
  <c r="K11" i="3"/>
  <c r="Q32" i="3"/>
  <c r="T32" i="3" s="1"/>
  <c r="N17" i="3"/>
  <c r="M17" i="3" s="1"/>
  <c r="Q18" i="3"/>
  <c r="T18" i="3" s="1"/>
  <c r="M18" i="3"/>
  <c r="G10" i="1"/>
  <c r="H9" i="1"/>
  <c r="P100" i="3"/>
  <c r="T30" i="1"/>
  <c r="S31" i="1"/>
  <c r="J62" i="3"/>
  <c r="N62" i="3"/>
  <c r="G44" i="3"/>
  <c r="K63" i="3"/>
  <c r="R39" i="3"/>
  <c r="U39" i="3" s="1"/>
  <c r="N70" i="3"/>
  <c r="Q72" i="3"/>
  <c r="T72" i="3" s="1"/>
  <c r="O45" i="3"/>
  <c r="L44" i="3"/>
  <c r="J45" i="3"/>
  <c r="R104" i="3"/>
  <c r="U104" i="3" s="1"/>
  <c r="M104" i="3"/>
  <c r="G106" i="3"/>
  <c r="K106" i="3"/>
  <c r="H96" i="3"/>
  <c r="G96" i="3" s="1"/>
  <c r="Q36" i="3"/>
  <c r="T36" i="3" s="1"/>
  <c r="R59" i="3"/>
  <c r="U59" i="3" s="1"/>
  <c r="O20" i="3"/>
  <c r="J20" i="3"/>
  <c r="O54" i="3"/>
  <c r="L53" i="3"/>
  <c r="V10" i="1"/>
  <c r="P29" i="3"/>
  <c r="M15" i="3"/>
  <c r="Q15" i="3"/>
  <c r="T15" i="3" s="1"/>
  <c r="D9" i="1"/>
  <c r="P51" i="1"/>
  <c r="Q30" i="1"/>
  <c r="D31" i="3" l="1"/>
  <c r="R107" i="3"/>
  <c r="U107" i="3" s="1"/>
  <c r="N75" i="3"/>
  <c r="V88" i="1"/>
  <c r="X74" i="1"/>
  <c r="V74" i="1" s="1"/>
  <c r="I74" i="3"/>
  <c r="E73" i="1"/>
  <c r="D73" i="1" s="1"/>
  <c r="J44" i="3"/>
  <c r="M32" i="3"/>
  <c r="N73" i="1"/>
  <c r="M73" i="1" s="1"/>
  <c r="G21" i="3"/>
  <c r="F30" i="3"/>
  <c r="P55" i="3"/>
  <c r="J32" i="3"/>
  <c r="D51" i="3"/>
  <c r="H31" i="3"/>
  <c r="G31" i="3" s="1"/>
  <c r="S77" i="3"/>
  <c r="G11" i="3"/>
  <c r="K38" i="3"/>
  <c r="Q45" i="3"/>
  <c r="T45" i="3" s="1"/>
  <c r="N44" i="3"/>
  <c r="G10" i="3"/>
  <c r="G53" i="3"/>
  <c r="H63" i="3"/>
  <c r="E30" i="3"/>
  <c r="I63" i="3"/>
  <c r="H88" i="3"/>
  <c r="G88" i="3" s="1"/>
  <c r="J43" i="3"/>
  <c r="O43" i="3"/>
  <c r="R35" i="3"/>
  <c r="U35" i="3" s="1"/>
  <c r="O60" i="3"/>
  <c r="J60" i="3"/>
  <c r="L58" i="3"/>
  <c r="J58" i="3" s="1"/>
  <c r="N35" i="3"/>
  <c r="J35" i="3"/>
  <c r="K34" i="3"/>
  <c r="J34" i="3" s="1"/>
  <c r="K96" i="3"/>
  <c r="I51" i="3"/>
  <c r="G51" i="3" s="1"/>
  <c r="W30" i="1"/>
  <c r="V30" i="1" s="1"/>
  <c r="V31" i="1"/>
  <c r="F9" i="3"/>
  <c r="D21" i="3"/>
  <c r="N42" i="3"/>
  <c r="J42" i="3"/>
  <c r="P47" i="3"/>
  <c r="O94" i="3"/>
  <c r="M94" i="3" s="1"/>
  <c r="L92" i="3"/>
  <c r="L88" i="3" s="1"/>
  <c r="N19" i="3"/>
  <c r="J19" i="3"/>
  <c r="J97" i="3"/>
  <c r="L96" i="3"/>
  <c r="O97" i="3"/>
  <c r="N24" i="3"/>
  <c r="N22" i="3" s="1"/>
  <c r="J24" i="3"/>
  <c r="J93" i="3"/>
  <c r="N93" i="3"/>
  <c r="O65" i="3"/>
  <c r="L64" i="3"/>
  <c r="J64" i="3" s="1"/>
  <c r="J65" i="3"/>
  <c r="O25" i="3"/>
  <c r="O22" i="3" s="1"/>
  <c r="J25" i="3"/>
  <c r="J94" i="3"/>
  <c r="K22" i="3"/>
  <c r="K21" i="3" s="1"/>
  <c r="L22" i="3"/>
  <c r="L21" i="3" s="1"/>
  <c r="L9" i="3" s="1"/>
  <c r="O40" i="3"/>
  <c r="J40" i="3"/>
  <c r="L38" i="3"/>
  <c r="J38" i="3" s="1"/>
  <c r="N54" i="3"/>
  <c r="K53" i="3"/>
  <c r="J53" i="3" s="1"/>
  <c r="Q64" i="3"/>
  <c r="O102" i="3"/>
  <c r="J102" i="3"/>
  <c r="G34" i="3"/>
  <c r="O36" i="3"/>
  <c r="O34" i="3" s="1"/>
  <c r="J36" i="3"/>
  <c r="N39" i="3"/>
  <c r="N38" i="3" s="1"/>
  <c r="J39" i="3"/>
  <c r="I30" i="3"/>
  <c r="M69" i="3"/>
  <c r="Q69" i="3"/>
  <c r="T69" i="3" s="1"/>
  <c r="N67" i="3"/>
  <c r="N63" i="3" s="1"/>
  <c r="J26" i="3"/>
  <c r="Q89" i="3"/>
  <c r="D88" i="3"/>
  <c r="E74" i="3"/>
  <c r="D74" i="3" s="1"/>
  <c r="I9" i="3"/>
  <c r="G9" i="3" s="1"/>
  <c r="P103" i="3"/>
  <c r="Q46" i="3"/>
  <c r="P48" i="3"/>
  <c r="R90" i="3"/>
  <c r="U90" i="3" s="1"/>
  <c r="M90" i="3"/>
  <c r="Q75" i="3"/>
  <c r="Q71" i="3"/>
  <c r="M71" i="3"/>
  <c r="M105" i="3"/>
  <c r="R105" i="3"/>
  <c r="U105" i="3" s="1"/>
  <c r="O75" i="3"/>
  <c r="R76" i="3"/>
  <c r="U76" i="3" s="1"/>
  <c r="M76" i="3"/>
  <c r="Q28" i="3"/>
  <c r="T28" i="3" s="1"/>
  <c r="M28" i="3"/>
  <c r="N26" i="3"/>
  <c r="R72" i="3"/>
  <c r="O70" i="3"/>
  <c r="M70" i="3" s="1"/>
  <c r="R95" i="3"/>
  <c r="U95" i="3" s="1"/>
  <c r="M95" i="3"/>
  <c r="R23" i="3"/>
  <c r="U23" i="3" s="1"/>
  <c r="J108" i="3"/>
  <c r="N108" i="3"/>
  <c r="P57" i="3"/>
  <c r="Q14" i="3"/>
  <c r="T14" i="3" s="1"/>
  <c r="M14" i="3"/>
  <c r="O26" i="3"/>
  <c r="M27" i="3"/>
  <c r="R27" i="3"/>
  <c r="U27" i="3" s="1"/>
  <c r="P52" i="3"/>
  <c r="R56" i="3"/>
  <c r="U56" i="3" s="1"/>
  <c r="M56" i="3"/>
  <c r="P61" i="3"/>
  <c r="R16" i="3"/>
  <c r="U16" i="3" s="1"/>
  <c r="O11" i="3"/>
  <c r="O10" i="3" s="1"/>
  <c r="M16" i="3"/>
  <c r="Q16" i="3"/>
  <c r="T16" i="3" s="1"/>
  <c r="M12" i="3"/>
  <c r="P12" i="3"/>
  <c r="M20" i="3"/>
  <c r="R20" i="3"/>
  <c r="U20" i="3" s="1"/>
  <c r="N58" i="3"/>
  <c r="M59" i="3"/>
  <c r="Q59" i="3"/>
  <c r="T59" i="3" s="1"/>
  <c r="P107" i="3"/>
  <c r="Q41" i="3"/>
  <c r="T41" i="3" s="1"/>
  <c r="M41" i="3"/>
  <c r="R68" i="3"/>
  <c r="U68" i="3" s="1"/>
  <c r="O67" i="3"/>
  <c r="M68" i="3"/>
  <c r="W9" i="1"/>
  <c r="J106" i="3"/>
  <c r="N106" i="3"/>
  <c r="Q62" i="3"/>
  <c r="T62" i="3" s="1"/>
  <c r="M62" i="3"/>
  <c r="S30" i="1"/>
  <c r="T73" i="1"/>
  <c r="S73" i="1" s="1"/>
  <c r="Q94" i="3"/>
  <c r="T94" i="3" s="1"/>
  <c r="K51" i="3"/>
  <c r="Q101" i="3"/>
  <c r="T101" i="3" s="1"/>
  <c r="M101" i="3"/>
  <c r="P30" i="1"/>
  <c r="Q73" i="1"/>
  <c r="P73" i="1" s="1"/>
  <c r="M45" i="3"/>
  <c r="O44" i="3"/>
  <c r="R45" i="3"/>
  <c r="U45" i="3" s="1"/>
  <c r="Q17" i="3"/>
  <c r="P17" i="3" s="1"/>
  <c r="P18" i="3"/>
  <c r="K88" i="3"/>
  <c r="Q23" i="3"/>
  <c r="T23" i="3" s="1"/>
  <c r="M23" i="3"/>
  <c r="J89" i="3"/>
  <c r="E73" i="3"/>
  <c r="Q13" i="3"/>
  <c r="T13" i="3" s="1"/>
  <c r="M13" i="3"/>
  <c r="N11" i="3"/>
  <c r="J67" i="3"/>
  <c r="L51" i="3"/>
  <c r="P104" i="3"/>
  <c r="G9" i="1"/>
  <c r="H73" i="1"/>
  <c r="G73" i="1" s="1"/>
  <c r="P32" i="3"/>
  <c r="P15" i="3"/>
  <c r="R54" i="3"/>
  <c r="U54" i="3" s="1"/>
  <c r="O53" i="3"/>
  <c r="J11" i="3"/>
  <c r="K10" i="3"/>
  <c r="O89" i="3"/>
  <c r="M91" i="3"/>
  <c r="R91" i="3"/>
  <c r="U91" i="3" s="1"/>
  <c r="O46" i="3"/>
  <c r="M46" i="3" s="1"/>
  <c r="R49" i="3"/>
  <c r="U49" i="3" s="1"/>
  <c r="M49" i="3"/>
  <c r="K73" i="1"/>
  <c r="J73" i="1" s="1"/>
  <c r="J9" i="1"/>
  <c r="H74" i="3" l="1"/>
  <c r="H30" i="3"/>
  <c r="J92" i="3"/>
  <c r="L31" i="3"/>
  <c r="L30" i="3" s="1"/>
  <c r="M75" i="3"/>
  <c r="D30" i="3"/>
  <c r="Q70" i="3"/>
  <c r="T71" i="3"/>
  <c r="G74" i="3"/>
  <c r="L63" i="3"/>
  <c r="J63" i="3" s="1"/>
  <c r="P72" i="3"/>
  <c r="U72" i="3"/>
  <c r="G63" i="3"/>
  <c r="L74" i="3"/>
  <c r="N96" i="3"/>
  <c r="M44" i="3"/>
  <c r="Q44" i="3"/>
  <c r="M43" i="3"/>
  <c r="R43" i="3"/>
  <c r="U43" i="3" s="1"/>
  <c r="J21" i="3"/>
  <c r="Q19" i="3"/>
  <c r="T19" i="3" s="1"/>
  <c r="M19" i="3"/>
  <c r="F73" i="3"/>
  <c r="D73" i="3" s="1"/>
  <c r="D9" i="3"/>
  <c r="Q39" i="3"/>
  <c r="T39" i="3" s="1"/>
  <c r="M39" i="3"/>
  <c r="Q35" i="3"/>
  <c r="T35" i="3" s="1"/>
  <c r="M35" i="3"/>
  <c r="N34" i="3"/>
  <c r="Q54" i="3"/>
  <c r="T54" i="3" s="1"/>
  <c r="N53" i="3"/>
  <c r="N51" i="3" s="1"/>
  <c r="Q93" i="3"/>
  <c r="M93" i="3"/>
  <c r="J22" i="3"/>
  <c r="N92" i="3"/>
  <c r="N88" i="3" s="1"/>
  <c r="R60" i="3"/>
  <c r="U60" i="3" s="1"/>
  <c r="O58" i="3"/>
  <c r="M58" i="3" s="1"/>
  <c r="M60" i="3"/>
  <c r="M54" i="3"/>
  <c r="K31" i="3"/>
  <c r="K30" i="3" s="1"/>
  <c r="R102" i="3"/>
  <c r="U102" i="3" s="1"/>
  <c r="M102" i="3"/>
  <c r="R40" i="3"/>
  <c r="U40" i="3" s="1"/>
  <c r="M40" i="3"/>
  <c r="O38" i="3"/>
  <c r="M38" i="3" s="1"/>
  <c r="R65" i="3"/>
  <c r="U65" i="3" s="1"/>
  <c r="O64" i="3"/>
  <c r="M64" i="3" s="1"/>
  <c r="M65" i="3"/>
  <c r="Q24" i="3"/>
  <c r="T24" i="3" s="1"/>
  <c r="M24" i="3"/>
  <c r="R94" i="3"/>
  <c r="U94" i="3" s="1"/>
  <c r="O92" i="3"/>
  <c r="O88" i="3" s="1"/>
  <c r="M42" i="3"/>
  <c r="Q42" i="3"/>
  <c r="T42" i="3" s="1"/>
  <c r="J96" i="3"/>
  <c r="R36" i="3"/>
  <c r="M36" i="3"/>
  <c r="R25" i="3"/>
  <c r="U25" i="3" s="1"/>
  <c r="M25" i="3"/>
  <c r="R97" i="3"/>
  <c r="U97" i="3" s="1"/>
  <c r="M97" i="3"/>
  <c r="O96" i="3"/>
  <c r="M26" i="3"/>
  <c r="P90" i="3"/>
  <c r="I73" i="3"/>
  <c r="P69" i="3"/>
  <c r="Q67" i="3"/>
  <c r="Q63" i="3" s="1"/>
  <c r="R11" i="3"/>
  <c r="R10" i="3" s="1"/>
  <c r="P56" i="3"/>
  <c r="Q108" i="3"/>
  <c r="T108" i="3" s="1"/>
  <c r="M108" i="3"/>
  <c r="R75" i="3"/>
  <c r="P75" i="3" s="1"/>
  <c r="P76" i="3"/>
  <c r="P16" i="3"/>
  <c r="P27" i="3"/>
  <c r="R26" i="3"/>
  <c r="P14" i="3"/>
  <c r="R22" i="3"/>
  <c r="P28" i="3"/>
  <c r="Q26" i="3"/>
  <c r="P105" i="3"/>
  <c r="O21" i="3"/>
  <c r="O9" i="3" s="1"/>
  <c r="P95" i="3"/>
  <c r="R70" i="3"/>
  <c r="P70" i="3" s="1"/>
  <c r="P71" i="3"/>
  <c r="P23" i="3"/>
  <c r="Q106" i="3"/>
  <c r="T106" i="3" s="1"/>
  <c r="M106" i="3"/>
  <c r="M67" i="3"/>
  <c r="J10" i="3"/>
  <c r="K9" i="3"/>
  <c r="P68" i="3"/>
  <c r="R67" i="3"/>
  <c r="M11" i="3"/>
  <c r="N10" i="3"/>
  <c r="G30" i="3"/>
  <c r="H73" i="3"/>
  <c r="P101" i="3"/>
  <c r="M89" i="3"/>
  <c r="R53" i="3"/>
  <c r="P13" i="3"/>
  <c r="Q11" i="3"/>
  <c r="P45" i="3"/>
  <c r="R44" i="3"/>
  <c r="P44" i="3" s="1"/>
  <c r="J51" i="3"/>
  <c r="P62" i="3"/>
  <c r="V9" i="1"/>
  <c r="W73" i="1"/>
  <c r="V73" i="1" s="1"/>
  <c r="P41" i="3"/>
  <c r="M53" i="3"/>
  <c r="O51" i="3"/>
  <c r="P49" i="3"/>
  <c r="R46" i="3"/>
  <c r="P46" i="3" s="1"/>
  <c r="R89" i="3"/>
  <c r="P91" i="3"/>
  <c r="N21" i="3"/>
  <c r="M21" i="3" s="1"/>
  <c r="M22" i="3"/>
  <c r="J88" i="3"/>
  <c r="K74" i="3"/>
  <c r="P20" i="3"/>
  <c r="O31" i="3"/>
  <c r="P59" i="3"/>
  <c r="Q58" i="3"/>
  <c r="J74" i="3" l="1"/>
  <c r="P54" i="3"/>
  <c r="R34" i="3"/>
  <c r="R31" i="3" s="1"/>
  <c r="U36" i="3"/>
  <c r="Q92" i="3"/>
  <c r="T93" i="3"/>
  <c r="L73" i="3"/>
  <c r="M96" i="3"/>
  <c r="O74" i="3"/>
  <c r="Q38" i="3"/>
  <c r="M92" i="3"/>
  <c r="J31" i="3"/>
  <c r="O63" i="3"/>
  <c r="M63" i="3" s="1"/>
  <c r="P43" i="3"/>
  <c r="R92" i="3"/>
  <c r="R88" i="3" s="1"/>
  <c r="P97" i="3"/>
  <c r="R96" i="3"/>
  <c r="P36" i="3"/>
  <c r="R64" i="3"/>
  <c r="P64" i="3" s="1"/>
  <c r="P65" i="3"/>
  <c r="P93" i="3"/>
  <c r="P35" i="3"/>
  <c r="Q34" i="3"/>
  <c r="P34" i="3" s="1"/>
  <c r="P39" i="3"/>
  <c r="P40" i="3"/>
  <c r="R38" i="3"/>
  <c r="P60" i="3"/>
  <c r="R58" i="3"/>
  <c r="P58" i="3" s="1"/>
  <c r="S37" i="3"/>
  <c r="P24" i="3"/>
  <c r="P102" i="3"/>
  <c r="P94" i="3"/>
  <c r="Q22" i="3"/>
  <c r="P25" i="3"/>
  <c r="P42" i="3"/>
  <c r="Q53" i="3"/>
  <c r="Q51" i="3" s="1"/>
  <c r="M34" i="3"/>
  <c r="N31" i="3"/>
  <c r="N30" i="3" s="1"/>
  <c r="P19" i="3"/>
  <c r="G73" i="3"/>
  <c r="R21" i="3"/>
  <c r="R9" i="3" s="1"/>
  <c r="Q96" i="3"/>
  <c r="O30" i="3"/>
  <c r="O73" i="3" s="1"/>
  <c r="P26" i="3"/>
  <c r="P108" i="3"/>
  <c r="P67" i="3"/>
  <c r="P11" i="3"/>
  <c r="Q10" i="3"/>
  <c r="N9" i="3"/>
  <c r="M10" i="3"/>
  <c r="J9" i="3"/>
  <c r="K73" i="3"/>
  <c r="N74" i="3"/>
  <c r="M74" i="3" s="1"/>
  <c r="M88" i="3"/>
  <c r="P22" i="3"/>
  <c r="Q21" i="3"/>
  <c r="P89" i="3"/>
  <c r="P106" i="3"/>
  <c r="Q88" i="3"/>
  <c r="M51" i="3"/>
  <c r="J30" i="3"/>
  <c r="J73" i="3" l="1"/>
  <c r="Q31" i="3"/>
  <c r="P53" i="3"/>
  <c r="R63" i="3"/>
  <c r="P63" i="3" s="1"/>
  <c r="P38" i="3"/>
  <c r="P96" i="3"/>
  <c r="M30" i="3"/>
  <c r="P92" i="3"/>
  <c r="M31" i="3"/>
  <c r="R51" i="3"/>
  <c r="P51" i="3" s="1"/>
  <c r="R74" i="3"/>
  <c r="U17" i="3"/>
  <c r="P21" i="3"/>
  <c r="P10" i="3"/>
  <c r="Q9" i="3"/>
  <c r="N73" i="3"/>
  <c r="M73" i="3" s="1"/>
  <c r="M9" i="3"/>
  <c r="P88" i="3"/>
  <c r="Q74" i="3"/>
  <c r="P74" i="3" s="1"/>
  <c r="P31" i="3"/>
  <c r="Q30" i="3"/>
  <c r="R30" i="3" l="1"/>
  <c r="R73" i="3" s="1"/>
  <c r="S43" i="3"/>
  <c r="P9" i="3"/>
  <c r="Q73" i="3"/>
  <c r="P73" i="3" s="1"/>
  <c r="P30" i="3" l="1"/>
  <c r="T44" i="3"/>
  <c r="S66" i="3"/>
  <c r="S99" i="3"/>
  <c r="S33" i="3"/>
  <c r="S100" i="3"/>
  <c r="S55" i="3"/>
  <c r="S47" i="3" l="1"/>
  <c r="S103" i="3"/>
  <c r="T89" i="3"/>
  <c r="T75" i="3"/>
  <c r="S52" i="3"/>
  <c r="S61" i="3"/>
  <c r="S57" i="3"/>
  <c r="S12" i="3"/>
  <c r="S15" i="3"/>
  <c r="S29" i="3"/>
  <c r="S107" i="3"/>
  <c r="S98" i="3"/>
  <c r="S104" i="3"/>
  <c r="T64" i="3" l="1"/>
  <c r="S90" i="3"/>
  <c r="S48" i="3"/>
  <c r="T46" i="3"/>
  <c r="S14" i="3"/>
  <c r="S105" i="3"/>
  <c r="U70" i="3"/>
  <c r="S95" i="3"/>
  <c r="S71" i="3"/>
  <c r="U11" i="3"/>
  <c r="S16" i="3"/>
  <c r="S56" i="3"/>
  <c r="S32" i="3"/>
  <c r="T17" i="3"/>
  <c r="S17" i="3" s="1"/>
  <c r="S18" i="3"/>
  <c r="S62" i="3"/>
  <c r="S72" i="3"/>
  <c r="T70" i="3"/>
  <c r="U22" i="3" l="1"/>
  <c r="S39" i="3"/>
  <c r="S36" i="3"/>
  <c r="S93" i="3"/>
  <c r="U34" i="3"/>
  <c r="S25" i="3"/>
  <c r="S19" i="3"/>
  <c r="U92" i="3"/>
  <c r="S102" i="3"/>
  <c r="T53" i="3"/>
  <c r="S42" i="3"/>
  <c r="S24" i="3"/>
  <c r="S69" i="3"/>
  <c r="T67" i="3"/>
  <c r="T63" i="3" s="1"/>
  <c r="S108" i="3"/>
  <c r="U75" i="3"/>
  <c r="S75" i="3" s="1"/>
  <c r="S76" i="3"/>
  <c r="S27" i="3"/>
  <c r="U26" i="3"/>
  <c r="S28" i="3"/>
  <c r="T26" i="3"/>
  <c r="S23" i="3"/>
  <c r="T22" i="3"/>
  <c r="S106" i="3"/>
  <c r="S41" i="3"/>
  <c r="U44" i="3"/>
  <c r="S44" i="3" s="1"/>
  <c r="S45" i="3"/>
  <c r="S13" i="3"/>
  <c r="T11" i="3"/>
  <c r="U67" i="3"/>
  <c r="S68" i="3"/>
  <c r="U89" i="3"/>
  <c r="S91" i="3"/>
  <c r="T92" i="3"/>
  <c r="S59" i="3"/>
  <c r="T58" i="3"/>
  <c r="S20" i="3"/>
  <c r="U10" i="3"/>
  <c r="S70" i="3"/>
  <c r="U46" i="3"/>
  <c r="S46" i="3" s="1"/>
  <c r="S49" i="3"/>
  <c r="S54" i="3"/>
  <c r="U53" i="3"/>
  <c r="S101" i="3"/>
  <c r="S94" i="3" l="1"/>
  <c r="T38" i="3"/>
  <c r="U21" i="3"/>
  <c r="S60" i="3"/>
  <c r="U58" i="3"/>
  <c r="U64" i="3"/>
  <c r="S64" i="3" s="1"/>
  <c r="S65" i="3"/>
  <c r="S40" i="3"/>
  <c r="U38" i="3"/>
  <c r="S35" i="3"/>
  <c r="T34" i="3"/>
  <c r="S34" i="3" s="1"/>
  <c r="U96" i="3"/>
  <c r="S97" i="3"/>
  <c r="T96" i="3"/>
  <c r="U9" i="3"/>
  <c r="S26" i="3"/>
  <c r="S58" i="3"/>
  <c r="T51" i="3"/>
  <c r="S67" i="3"/>
  <c r="U63" i="3"/>
  <c r="S63" i="3" s="1"/>
  <c r="U31" i="3"/>
  <c r="T21" i="3"/>
  <c r="S22" i="3"/>
  <c r="U51" i="3"/>
  <c r="S53" i="3"/>
  <c r="S92" i="3"/>
  <c r="T88" i="3"/>
  <c r="U88" i="3"/>
  <c r="U74" i="3" s="1"/>
  <c r="S89" i="3"/>
  <c r="S38" i="3"/>
  <c r="T31" i="3"/>
  <c r="S11" i="3"/>
  <c r="T10" i="3"/>
  <c r="S21" i="3" l="1"/>
  <c r="S96" i="3"/>
  <c r="U30" i="3"/>
  <c r="U73" i="3" s="1"/>
  <c r="S31" i="3"/>
  <c r="T30" i="3"/>
  <c r="T9" i="3"/>
  <c r="S10" i="3"/>
  <c r="S51" i="3"/>
  <c r="S88" i="3"/>
  <c r="T74" i="3"/>
  <c r="S74" i="3" s="1"/>
  <c r="S30" i="3" l="1"/>
  <c r="T73" i="3"/>
  <c r="S73" i="3" s="1"/>
  <c r="S9" i="3"/>
</calcChain>
</file>

<file path=xl/sharedStrings.xml><?xml version="1.0" encoding="utf-8"?>
<sst xmlns="http://schemas.openxmlformats.org/spreadsheetml/2006/main" count="632" uniqueCount="256">
  <si>
    <t>Параграф</t>
  </si>
  <si>
    <t>02-00</t>
  </si>
  <si>
    <t>24-00</t>
  </si>
  <si>
    <t>Приходи и доходи от собственост</t>
  </si>
  <si>
    <t>24-10</t>
  </si>
  <si>
    <t>36-00</t>
  </si>
  <si>
    <t>37-00</t>
  </si>
  <si>
    <t>Внесени ДДС и други данъци върху продажбите</t>
  </si>
  <si>
    <t>Текущи разходи</t>
  </si>
  <si>
    <t>01-00</t>
  </si>
  <si>
    <t>Заплати и възнаграждения за персонала, нает по трудови и служебни правоотношения</t>
  </si>
  <si>
    <t>05-00</t>
  </si>
  <si>
    <t>Задължителни осигурителни вноски от работодатели</t>
  </si>
  <si>
    <t>05-51</t>
  </si>
  <si>
    <t>05-60</t>
  </si>
  <si>
    <t>10-00</t>
  </si>
  <si>
    <t>Издръжка</t>
  </si>
  <si>
    <t>43-00</t>
  </si>
  <si>
    <t>52-00</t>
  </si>
  <si>
    <t>Придобиване на дълготрайни материални активи</t>
  </si>
  <si>
    <t>53-00</t>
  </si>
  <si>
    <t>Придобиване на нематериални дълготрайни активи</t>
  </si>
  <si>
    <t>55-00</t>
  </si>
  <si>
    <t xml:space="preserve">Капиталови трансфери </t>
  </si>
  <si>
    <t>55-01</t>
  </si>
  <si>
    <t>60-00</t>
  </si>
  <si>
    <t>60-01</t>
  </si>
  <si>
    <t xml:space="preserve"> - получени трансфери (+)</t>
  </si>
  <si>
    <t>95-00</t>
  </si>
  <si>
    <t>Депозити и средства по сметки-нето(+/-)</t>
  </si>
  <si>
    <t>95-01</t>
  </si>
  <si>
    <t>95-03</t>
  </si>
  <si>
    <t>95-07</t>
  </si>
  <si>
    <t>95-09</t>
  </si>
  <si>
    <t>Възмездно финансиране (нето)</t>
  </si>
  <si>
    <t>71-00</t>
  </si>
  <si>
    <t>Предоставени кредити (нето)</t>
  </si>
  <si>
    <t>71-01</t>
  </si>
  <si>
    <t>71-02</t>
  </si>
  <si>
    <t>72-00</t>
  </si>
  <si>
    <t>72-01</t>
  </si>
  <si>
    <t>72-02</t>
  </si>
  <si>
    <t>93-00</t>
  </si>
  <si>
    <t>Друго финансиране - нето (+/-)</t>
  </si>
  <si>
    <t>93-21</t>
  </si>
  <si>
    <t>93-22</t>
  </si>
  <si>
    <t>93-25</t>
  </si>
  <si>
    <t>93-26</t>
  </si>
  <si>
    <t>93-30</t>
  </si>
  <si>
    <t>46-00</t>
  </si>
  <si>
    <t xml:space="preserve"> - възстановени средства от ЕЗФРСР</t>
  </si>
  <si>
    <t xml:space="preserve"> - възстановени средства от ЕФР</t>
  </si>
  <si>
    <t>60-02</t>
  </si>
  <si>
    <t>93-10</t>
  </si>
  <si>
    <t>Чужди средства от други лица (+/-)</t>
  </si>
  <si>
    <t>46-10</t>
  </si>
  <si>
    <t>05-80</t>
  </si>
  <si>
    <r>
      <t xml:space="preserve">Осигурителни вноски от работодатели за </t>
    </r>
    <r>
      <rPr>
        <b/>
        <i/>
        <sz val="10"/>
        <rFont val="Times New Roman"/>
        <family val="1"/>
        <charset val="204"/>
      </rPr>
      <t>Държавното обществено осигуряване</t>
    </r>
    <r>
      <rPr>
        <sz val="10"/>
        <rFont val="Times New Roman"/>
        <family val="1"/>
        <charset val="204"/>
      </rPr>
      <t xml:space="preserve"> /ДОО/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</si>
  <si>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</si>
  <si>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</si>
  <si>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 депозити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</si>
  <si>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</si>
  <si>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</t>
    </r>
    <r>
      <rPr>
        <sz val="10"/>
        <rFont val="Times New Roman"/>
        <family val="1"/>
        <charset val="204"/>
      </rPr>
      <t xml:space="preserve"> депозити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</si>
  <si>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 xml:space="preserve">предоставени </t>
    </r>
    <r>
      <rPr>
        <sz val="10"/>
        <rFont val="Times New Roman"/>
        <family val="1"/>
        <charset val="204"/>
      </rPr>
      <t>средства по лихвени заеми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</si>
  <si>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главници по предоставени лихвени заеми  (+) 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</si>
  <si>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Европейския съюз - </t>
    </r>
    <r>
      <rPr>
        <b/>
        <i/>
        <sz val="10"/>
        <rFont val="Times New Roman"/>
        <family val="1"/>
        <charset val="204"/>
      </rPr>
      <t xml:space="preserve">директни плащания на земеделски производители </t>
    </r>
    <r>
      <rPr>
        <i/>
        <sz val="10"/>
        <rFont val="Times New Roman"/>
        <family val="1"/>
        <charset val="204"/>
      </rPr>
      <t>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</si>
  <si>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Европейския съюз -</t>
    </r>
    <r>
      <rPr>
        <b/>
        <i/>
        <sz val="10"/>
        <rFont val="Times New Roman"/>
        <family val="1"/>
        <charset val="204"/>
      </rPr>
      <t xml:space="preserve"> директни плащания на земеделски производители </t>
    </r>
    <r>
      <rPr>
        <i/>
        <sz val="10"/>
        <rFont val="Times New Roman"/>
        <family val="1"/>
        <charset val="204"/>
      </rPr>
      <t>(+)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</si>
  <si>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</si>
  <si>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(+)</t>
    </r>
  </si>
  <si>
    <r>
      <t xml:space="preserve">суми по разчети с </t>
    </r>
    <r>
      <rPr>
        <sz val="10"/>
        <rFont val="Times New Roman"/>
        <family val="1"/>
        <charset val="204"/>
      </rPr>
      <t>централния бюджет за финансиране на плащания при недостиг на средства по сметки (+/-)</t>
    </r>
  </si>
  <si>
    <t>95-11</t>
  </si>
  <si>
    <t>96-00</t>
  </si>
  <si>
    <t>96-01</t>
  </si>
  <si>
    <t>96-03</t>
  </si>
  <si>
    <t>96-07</t>
  </si>
  <si>
    <t>96-09</t>
  </si>
  <si>
    <t>55-011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</si>
  <si>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- САПАРД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</si>
  <si>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касата в левове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</si>
  <si>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t>Показатели</t>
  </si>
  <si>
    <t>Европейски средства</t>
  </si>
  <si>
    <r>
      <t>Вноски за</t>
    </r>
    <r>
      <rPr>
        <b/>
        <i/>
        <sz val="10"/>
        <rFont val="Times New Roman"/>
        <family val="1"/>
        <charset val="204"/>
      </rPr>
      <t xml:space="preserve"> допълнително задължително осигуряване от работодатели </t>
    </r>
  </si>
  <si>
    <t>51-00</t>
  </si>
  <si>
    <t>Основен ремонт на дълготрайни материални активи</t>
  </si>
  <si>
    <t>ОСП и ОРП на ЕС</t>
  </si>
  <si>
    <t>В т.ч.:</t>
  </si>
  <si>
    <t>ОБЩО:</t>
  </si>
  <si>
    <t>БЮДЖЕТНО САЛДО</t>
  </si>
  <si>
    <t xml:space="preserve">ФИНАНСИРАНЕ </t>
  </si>
  <si>
    <t>Неданъчни приходи</t>
  </si>
  <si>
    <t>22-21</t>
  </si>
  <si>
    <t>83-21</t>
  </si>
  <si>
    <t xml:space="preserve"> Погашения по краткосрочни заеми от банки в страната (-)</t>
  </si>
  <si>
    <t>93-39</t>
  </si>
  <si>
    <t>субсидии за непублични бенефициенти ЕФГЗ за ПМ (евр. ср-ва и нац. съфинанс.)</t>
  </si>
  <si>
    <t>46-20</t>
  </si>
  <si>
    <t>Други възнаграждения и плащания за персоналa</t>
  </si>
  <si>
    <t>Капиталови разходи (§ 51+§52+§53+§55)</t>
  </si>
  <si>
    <t>ОБЩО РАЗХОДИ</t>
  </si>
  <si>
    <t>Издръжка - публични бенефициенти ПРСР (евр. ср-ва и нац. съфинанс.)</t>
  </si>
  <si>
    <t>Издръжка - публични бенефициенти ОПРСР (евр. ср-ва и нац. съфинанс.)</t>
  </si>
  <si>
    <t>Издръжка - публични бенефициенти ЕФГЗ за ПМ (евр. ср-ва и нац. съфинанс.)</t>
  </si>
  <si>
    <t>Придобиване на дълготрайни материални активи публични бенефициенти ОПРСР (евр. ср-ва и нац. съфинанс.)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</si>
  <si>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ОПРСР (евр. ср-ва и нац. съфинанс.)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</si>
  <si>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ПРСР (евр. ср-ва и нац. съфинанс.)</t>
    </r>
  </si>
  <si>
    <t>83-00</t>
  </si>
  <si>
    <t>Заеми от банки и други лица в страна-нето (+/-)</t>
  </si>
  <si>
    <t>22-00</t>
  </si>
  <si>
    <t>Разходи за лихви по заеми в страната</t>
  </si>
  <si>
    <t>№</t>
  </si>
  <si>
    <t>І.</t>
  </si>
  <si>
    <t>1.1.</t>
  </si>
  <si>
    <t>1.</t>
  </si>
  <si>
    <t>1.2.</t>
  </si>
  <si>
    <t>2.</t>
  </si>
  <si>
    <t>2.1.</t>
  </si>
  <si>
    <t>2.1.1.</t>
  </si>
  <si>
    <t>2.2.</t>
  </si>
  <si>
    <t>2.3.</t>
  </si>
  <si>
    <t>2.4.</t>
  </si>
  <si>
    <t>2.4.1.</t>
  </si>
  <si>
    <t>2.4.2.</t>
  </si>
  <si>
    <t>ІІ.</t>
  </si>
  <si>
    <t>1.3.</t>
  </si>
  <si>
    <t>1.3.1.</t>
  </si>
  <si>
    <t>1.3.2.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</si>
  <si>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</si>
  <si>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</si>
  <si>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</si>
  <si>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</si>
  <si>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</si>
  <si>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</si>
  <si>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</si>
  <si>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</si>
  <si>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</si>
  <si>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1.6.</t>
  </si>
  <si>
    <t>1.6.1.</t>
  </si>
  <si>
    <t>2.2.1.</t>
  </si>
  <si>
    <t>2.2.2.</t>
  </si>
  <si>
    <t>2.2.3.</t>
  </si>
  <si>
    <t>2.4.3.</t>
  </si>
  <si>
    <t>2.4.4.</t>
  </si>
  <si>
    <t>ІІІ.</t>
  </si>
  <si>
    <t>ІV.</t>
  </si>
  <si>
    <t>V.</t>
  </si>
  <si>
    <t>2.5.</t>
  </si>
  <si>
    <t>3.</t>
  </si>
  <si>
    <t>3.1.</t>
  </si>
  <si>
    <t>3.2.</t>
  </si>
  <si>
    <t>3.3.</t>
  </si>
  <si>
    <t>3.4.</t>
  </si>
  <si>
    <t>4.</t>
  </si>
  <si>
    <t>4..1.</t>
  </si>
  <si>
    <t>4.1.1.</t>
  </si>
  <si>
    <t>4.1.2.</t>
  </si>
  <si>
    <t>4.2.</t>
  </si>
  <si>
    <t>4.2.1.</t>
  </si>
  <si>
    <t>4.2.2.</t>
  </si>
  <si>
    <t>4.3.</t>
  </si>
  <si>
    <t>средства за ДДС за пазарни мерки</t>
  </si>
  <si>
    <t>1.6.3.</t>
  </si>
  <si>
    <t>1.6.4.</t>
  </si>
  <si>
    <t>1.6.2.</t>
  </si>
  <si>
    <t>Разходи за лихви по заеми от други банки в страната</t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</si>
  <si>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 текущи </t>
    </r>
    <r>
      <rPr>
        <b/>
        <sz val="9"/>
        <rFont val="Times New Roman"/>
        <family val="1"/>
        <charset val="204"/>
      </rPr>
      <t>сметки в БНБ</t>
    </r>
    <r>
      <rPr>
        <sz val="9"/>
        <rFont val="Times New Roman"/>
        <family val="1"/>
        <charset val="204"/>
      </rPr>
      <t xml:space="preserve">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</si>
  <si>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</t>
    </r>
    <r>
      <rPr>
        <b/>
        <sz val="9"/>
        <rFont val="Times New Roman"/>
        <family val="1"/>
        <charset val="204"/>
      </rPr>
      <t xml:space="preserve"> срочни депозити</t>
    </r>
    <r>
      <rPr>
        <sz val="9"/>
        <rFont val="Times New Roman"/>
        <family val="1"/>
        <charset val="204"/>
      </rPr>
      <t xml:space="preserve"> в БНБ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</si>
  <si>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t xml:space="preserve"> - възстановени средства от ЕФГЗ</t>
  </si>
  <si>
    <t>Средства за ДДС-публични бенефициенти по ПРСР</t>
  </si>
  <si>
    <t>субсидии за непублични бенефициенти Програмата за развитие на селските райони (евр. ср-ва и нац. съфинанс.)</t>
  </si>
  <si>
    <t>Придобиване на дълготрайни материални активи публични бенефициенти Програмата за развитие на селските райони (евр. ср-ва и нац. съфинанс.)</t>
  </si>
  <si>
    <t>62-00</t>
  </si>
  <si>
    <t>62-01</t>
  </si>
  <si>
    <t>62-02</t>
  </si>
  <si>
    <t xml:space="preserve"> - предоставени трансфери (-)</t>
  </si>
  <si>
    <t>63-00</t>
  </si>
  <si>
    <t>63-01</t>
  </si>
  <si>
    <t>63-02</t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</si>
  <si>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текущи</t>
    </r>
    <r>
      <rPr>
        <b/>
        <sz val="9"/>
        <rFont val="Times New Roman"/>
        <family val="1"/>
        <charset val="204"/>
      </rPr>
      <t xml:space="preserve"> сметки</t>
    </r>
    <r>
      <rPr>
        <sz val="9"/>
        <rFont val="Times New Roman"/>
        <family val="1"/>
        <charset val="204"/>
      </rPr>
      <t xml:space="preserve">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</si>
  <si>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</t>
    </r>
    <r>
      <rPr>
        <b/>
        <sz val="9"/>
        <rFont val="Times New Roman"/>
        <family val="1"/>
        <charset val="204"/>
      </rPr>
      <t xml:space="preserve"> срочни</t>
    </r>
    <r>
      <rPr>
        <sz val="9"/>
        <rFont val="Times New Roman"/>
        <family val="1"/>
        <charset val="204"/>
      </rPr>
      <t xml:space="preserve"> депозити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</si>
  <si>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t>24-05</t>
  </si>
  <si>
    <t>Приходи от лихви по предоставени заеми в страната и чужбина</t>
  </si>
  <si>
    <t>24-08</t>
  </si>
  <si>
    <t>Приходи от лихви по текущи банкови сметки</t>
  </si>
  <si>
    <t>24-09</t>
  </si>
  <si>
    <t>24-18</t>
  </si>
  <si>
    <t>2.1.2.</t>
  </si>
  <si>
    <t>2.1.3.</t>
  </si>
  <si>
    <t>28-00</t>
  </si>
  <si>
    <t>28-02</t>
  </si>
  <si>
    <t>89-00</t>
  </si>
  <si>
    <t>43-09</t>
  </si>
  <si>
    <t>Други субсидии и плащания</t>
  </si>
  <si>
    <t>93-38</t>
  </si>
  <si>
    <t>Друго финансиране - операции с активи (+/-)</t>
  </si>
  <si>
    <t>Друго финансиране - операции с пасиви (+/-)</t>
  </si>
  <si>
    <t>Средства за ДДС на общините по ПРСР и ОПРСР</t>
  </si>
  <si>
    <t>5.1.</t>
  </si>
  <si>
    <t>5.2.</t>
  </si>
  <si>
    <t>5.3.</t>
  </si>
  <si>
    <t>5.4.</t>
  </si>
  <si>
    <t>5.5.</t>
  </si>
  <si>
    <t>5.6.</t>
  </si>
  <si>
    <t>5.7.</t>
  </si>
  <si>
    <t>5.8.</t>
  </si>
  <si>
    <t>Отчет/Прогноза м. март</t>
  </si>
  <si>
    <t>Отчет/Прогноза м. януари</t>
  </si>
  <si>
    <t>Отчет/Прогноза м. май</t>
  </si>
  <si>
    <t>Отчет/Прогноза м. юни</t>
  </si>
  <si>
    <t>Отчет/Прогноза м. февруари</t>
  </si>
  <si>
    <t>Отчет/Прогноза м. април</t>
  </si>
  <si>
    <t>ПРИХОДИ, ПОМОЩИ И ДАРЕНИЯ</t>
  </si>
  <si>
    <t>Приходи от наеми на имущество</t>
  </si>
  <si>
    <t>Приходи от лихви по срочни депозити</t>
  </si>
  <si>
    <t>Лихви по срочни депозити за сметка на централния бюджет (+/-)</t>
  </si>
  <si>
    <t>Глоби, санкции и наказателни лихви</t>
  </si>
  <si>
    <t>Глоби, санкции, неустойки, наказателни лихви, обезщетения и начети</t>
  </si>
  <si>
    <t>Помощи и дарения от чужбина</t>
  </si>
  <si>
    <t>Текущи помощи и дарения от Европейския съюз</t>
  </si>
  <si>
    <t>Капиталови помощи и дарения от Европейския съюз</t>
  </si>
  <si>
    <r>
      <t>Здравноосигурителни вноски</t>
    </r>
    <r>
      <rPr>
        <sz val="10"/>
        <rFont val="Times New Roman"/>
        <family val="1"/>
        <charset val="204"/>
      </rPr>
      <t xml:space="preserve"> от работодатели</t>
    </r>
  </si>
  <si>
    <t>Национално съфинанси-ране</t>
  </si>
  <si>
    <t>ТРАНСФЕРИ</t>
  </si>
  <si>
    <t>Трансфери между ЦБ и сметки за средствата от Европейския съюз (нето)</t>
  </si>
  <si>
    <t>Трансфери между бюджети и сметки за средствата от Европейския съюз (нето)</t>
  </si>
  <si>
    <t>Трансфери между сметки за средствата от Европейския съюз (нето)</t>
  </si>
  <si>
    <t>5.9.</t>
  </si>
  <si>
    <t>5.10.</t>
  </si>
  <si>
    <t>93-23</t>
  </si>
  <si>
    <t>93-24</t>
  </si>
  <si>
    <r>
      <t>плащания за сметка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>- средства от ЕЗФРСР, прехвърлени към директни плащания</t>
    </r>
    <r>
      <rPr>
        <i/>
        <sz val="10"/>
        <rFont val="Times New Roman"/>
        <family val="1"/>
        <charset val="204"/>
      </rPr>
      <t xml:space="preserve"> (-)</t>
    </r>
  </si>
  <si>
    <r>
      <t xml:space="preserve">възстановени суми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 xml:space="preserve">- средства от ЕЗФРСР, прехвърлени към директни плащания </t>
    </r>
    <r>
      <rPr>
        <i/>
        <sz val="10"/>
        <rFont val="Times New Roman"/>
        <family val="1"/>
        <charset val="204"/>
      </rPr>
      <t>(+)</t>
    </r>
  </si>
  <si>
    <t>5.11.</t>
  </si>
  <si>
    <t>5.12.</t>
  </si>
  <si>
    <t>93-27</t>
  </si>
  <si>
    <t>93-28</t>
  </si>
  <si>
    <r>
      <t xml:space="preserve">постъпления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>- суми за преструктуриране</t>
    </r>
    <r>
      <rPr>
        <i/>
        <sz val="10"/>
        <rFont val="Times New Roman"/>
        <family val="1"/>
        <charset val="204"/>
      </rPr>
      <t xml:space="preserve"> (+)</t>
    </r>
  </si>
  <si>
    <r>
      <t>плащания за сметка на средства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 xml:space="preserve">от суми за преструктуриране </t>
    </r>
    <r>
      <rPr>
        <i/>
        <sz val="10"/>
        <rFont val="Times New Roman"/>
        <family val="1"/>
        <charset val="204"/>
      </rPr>
      <t>(-)</t>
    </r>
  </si>
  <si>
    <t>(в лева)</t>
  </si>
  <si>
    <t>Издръжка - РА</t>
  </si>
  <si>
    <t>Депозити и сметки консолидирани в системата на Единната сметка -нето (+/-)</t>
  </si>
  <si>
    <t>1.1.1.</t>
  </si>
  <si>
    <t>1.1.2.</t>
  </si>
  <si>
    <t>1.1.3.</t>
  </si>
  <si>
    <t>1.1.4.</t>
  </si>
  <si>
    <t>1.1.5.</t>
  </si>
  <si>
    <t>1.2.1.</t>
  </si>
  <si>
    <t>Други приходи</t>
  </si>
  <si>
    <t>Субсидии и други текущи трансфери за нефинансови предприятия</t>
  </si>
  <si>
    <t>Предоставена възмездна финансова помощ (нето)</t>
  </si>
  <si>
    <r>
      <t xml:space="preserve"> - </t>
    </r>
    <r>
      <rPr>
        <b/>
        <i/>
        <sz val="10"/>
        <rFont val="Times New Roman"/>
        <family val="1"/>
        <charset val="204"/>
      </rPr>
      <t>предоставени</t>
    </r>
    <r>
      <rPr>
        <sz val="10"/>
        <rFont val="Times New Roman"/>
        <family val="1"/>
        <charset val="204"/>
      </rPr>
      <t xml:space="preserve"> средства по възмездна финансова помощ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</si>
  <si>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суми по възмездна финансова помощ (+) </t>
    </r>
  </si>
  <si>
    <t>Суми по разчети за поети осигурителни вноски</t>
  </si>
  <si>
    <t>Приложение № 5</t>
  </si>
  <si>
    <t>ПРОГНОЗНИ РАЗЧЕТИ НА СМЕТКАТА ЗА СРЕДСТВАТА ОТ ЕВРОПЕЙСКИЯ СЪЮЗ НА ДЪРЖАВЕН ФОНД „ЗЕМЕДЕЛИЕ“ ЗА ПЪРВИТЕ ШЕСТ МЕСЕЦА НА 2023 Г.</t>
  </si>
  <si>
    <t>ПРОГНОЗНИ РАЗЧЕТИ НА СМЕТКАТА ЗА СРЕДСТВАТА ОТ ЕВРОПЕЙСКИЯ СЪЮЗ НА ДЪРЖАВЕН ФОНД „ЗЕМЕДЕЛИЕ“ ЗА ПЪРВИТЕ ШЕСТ МЕСЕЦА НА 2023 Г. (с натрупване)</t>
  </si>
  <si>
    <t>Общо за първите шест месеца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</si>
</sst>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5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0" xfId="0" applyFont="1" applyFill="1"/>
    <xf numFmtId="49" fontId="10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3" fillId="0" borderId="0" xfId="0" applyFont="1"/>
    <xf numFmtId="49" fontId="3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/>
    </xf>
    <xf numFmtId="0" fontId="2" fillId="0" borderId="0" xfId="0" quotePrefix="1" applyFont="1"/>
    <xf numFmtId="0" fontId="2" fillId="0" borderId="1" xfId="0" quotePrefix="1" applyFont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0" xfId="0" quotePrefix="1" applyFont="1" applyFill="1" applyAlignment="1" applyProtection="1">
      <alignment horizontal="left" vertical="top"/>
      <protection locked="0"/>
    </xf>
    <xf numFmtId="3" fontId="2" fillId="0" borderId="0" xfId="0" quotePrefix="1" applyNumberFormat="1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5" xfId="0" quotePrefix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tabSelected="1" zoomScaleNormal="100" workbookViewId="0">
      <pane xSplit="3" ySplit="8" topLeftCell="D9" activePane="bottomRight" state="frozen"/>
      <selection pane="topRight" activeCell="E1" sqref="E1"/>
      <selection pane="bottomLeft" activeCell="A14" sqref="A14"/>
      <selection pane="bottomRight" activeCell="D9" sqref="D9"/>
    </sheetView>
  </sheetViews>
  <sheetFormatPr defaultColWidth="9.109375" defaultRowHeight="15" x14ac:dyDescent="0.25"/>
  <cols>
    <col min="1" max="1" width="6.33203125" style="1" customWidth="1"/>
    <col min="2" max="2" width="10.109375" style="4" customWidth="1"/>
    <col min="3" max="3" width="56.109375" style="1" customWidth="1"/>
    <col min="4" max="24" width="13.33203125" style="1" customWidth="1"/>
    <col min="25" max="16384" width="9.109375" style="1"/>
  </cols>
  <sheetData>
    <row r="1" spans="1:24" ht="39.6" x14ac:dyDescent="0.25">
      <c r="A1" s="58" t="s">
        <v>252</v>
      </c>
      <c r="B1" s="29"/>
      <c r="C1" s="59" t="s">
        <v>253</v>
      </c>
    </row>
    <row r="2" spans="1:24" ht="15.6" x14ac:dyDescent="0.25">
      <c r="B2" s="5"/>
      <c r="C2" s="5"/>
      <c r="D2" s="55" t="s">
        <v>237</v>
      </c>
    </row>
    <row r="3" spans="1:24" ht="13.2" customHeight="1" x14ac:dyDescent="0.25">
      <c r="A3" s="60" t="s">
        <v>109</v>
      </c>
      <c r="B3" s="64" t="s">
        <v>0</v>
      </c>
      <c r="C3" s="61" t="s">
        <v>79</v>
      </c>
      <c r="D3" s="67" t="s">
        <v>205</v>
      </c>
      <c r="E3" s="68"/>
      <c r="F3" s="69"/>
      <c r="G3" s="67" t="s">
        <v>208</v>
      </c>
      <c r="H3" s="68"/>
      <c r="I3" s="69"/>
      <c r="J3" s="67" t="s">
        <v>204</v>
      </c>
      <c r="K3" s="68"/>
      <c r="L3" s="69"/>
      <c r="M3" s="67" t="s">
        <v>209</v>
      </c>
      <c r="N3" s="68"/>
      <c r="O3" s="69"/>
      <c r="P3" s="67" t="s">
        <v>206</v>
      </c>
      <c r="Q3" s="68"/>
      <c r="R3" s="69"/>
      <c r="S3" s="67" t="s">
        <v>207</v>
      </c>
      <c r="T3" s="68"/>
      <c r="U3" s="69"/>
      <c r="V3" s="79" t="s">
        <v>255</v>
      </c>
      <c r="W3" s="80"/>
      <c r="X3" s="81"/>
    </row>
    <row r="4" spans="1:24" ht="12" customHeight="1" x14ac:dyDescent="0.25">
      <c r="A4" s="60"/>
      <c r="B4" s="65"/>
      <c r="C4" s="62"/>
      <c r="D4" s="70" t="s">
        <v>84</v>
      </c>
      <c r="E4" s="70"/>
      <c r="F4" s="71"/>
      <c r="G4" s="70" t="s">
        <v>84</v>
      </c>
      <c r="H4" s="70"/>
      <c r="I4" s="71"/>
      <c r="J4" s="70" t="s">
        <v>84</v>
      </c>
      <c r="K4" s="70"/>
      <c r="L4" s="71"/>
      <c r="M4" s="70" t="s">
        <v>84</v>
      </c>
      <c r="N4" s="70"/>
      <c r="O4" s="71"/>
      <c r="P4" s="70" t="s">
        <v>84</v>
      </c>
      <c r="Q4" s="70"/>
      <c r="R4" s="71"/>
      <c r="S4" s="70" t="s">
        <v>84</v>
      </c>
      <c r="T4" s="70"/>
      <c r="U4" s="71"/>
      <c r="V4" s="82" t="s">
        <v>84</v>
      </c>
      <c r="W4" s="82"/>
      <c r="X4" s="83"/>
    </row>
    <row r="5" spans="1:24" ht="20.25" customHeight="1" x14ac:dyDescent="0.25">
      <c r="A5" s="60"/>
      <c r="B5" s="65"/>
      <c r="C5" s="62"/>
      <c r="D5" s="72"/>
      <c r="E5" s="73"/>
      <c r="F5" s="74"/>
      <c r="G5" s="72"/>
      <c r="H5" s="73"/>
      <c r="I5" s="74"/>
      <c r="J5" s="72"/>
      <c r="K5" s="73"/>
      <c r="L5" s="74"/>
      <c r="M5" s="72"/>
      <c r="N5" s="73"/>
      <c r="O5" s="74"/>
      <c r="P5" s="72"/>
      <c r="Q5" s="73"/>
      <c r="R5" s="74"/>
      <c r="S5" s="72"/>
      <c r="T5" s="73"/>
      <c r="U5" s="74"/>
      <c r="V5" s="84"/>
      <c r="W5" s="85"/>
      <c r="X5" s="86"/>
    </row>
    <row r="6" spans="1:24" ht="24.75" customHeight="1" x14ac:dyDescent="0.25">
      <c r="A6" s="60"/>
      <c r="B6" s="65"/>
      <c r="C6" s="62"/>
      <c r="D6" s="75" t="s">
        <v>86</v>
      </c>
      <c r="E6" s="77" t="s">
        <v>85</v>
      </c>
      <c r="F6" s="78"/>
      <c r="G6" s="75" t="s">
        <v>86</v>
      </c>
      <c r="H6" s="77" t="s">
        <v>85</v>
      </c>
      <c r="I6" s="78"/>
      <c r="J6" s="75" t="s">
        <v>86</v>
      </c>
      <c r="K6" s="77" t="s">
        <v>85</v>
      </c>
      <c r="L6" s="78"/>
      <c r="M6" s="75" t="s">
        <v>86</v>
      </c>
      <c r="N6" s="77" t="s">
        <v>85</v>
      </c>
      <c r="O6" s="78"/>
      <c r="P6" s="75" t="s">
        <v>86</v>
      </c>
      <c r="Q6" s="77" t="s">
        <v>85</v>
      </c>
      <c r="R6" s="78"/>
      <c r="S6" s="75" t="s">
        <v>86</v>
      </c>
      <c r="T6" s="77" t="s">
        <v>85</v>
      </c>
      <c r="U6" s="78"/>
      <c r="V6" s="87" t="s">
        <v>86</v>
      </c>
      <c r="W6" s="89" t="s">
        <v>85</v>
      </c>
      <c r="X6" s="90"/>
    </row>
    <row r="7" spans="1:24" ht="39.6" x14ac:dyDescent="0.25">
      <c r="A7" s="60"/>
      <c r="B7" s="66"/>
      <c r="C7" s="63"/>
      <c r="D7" s="76"/>
      <c r="E7" s="50" t="s">
        <v>80</v>
      </c>
      <c r="F7" s="51" t="s">
        <v>220</v>
      </c>
      <c r="G7" s="76"/>
      <c r="H7" s="50" t="s">
        <v>80</v>
      </c>
      <c r="I7" s="51" t="s">
        <v>220</v>
      </c>
      <c r="J7" s="76"/>
      <c r="K7" s="50" t="s">
        <v>80</v>
      </c>
      <c r="L7" s="51" t="s">
        <v>220</v>
      </c>
      <c r="M7" s="76"/>
      <c r="N7" s="50" t="s">
        <v>80</v>
      </c>
      <c r="O7" s="51" t="s">
        <v>220</v>
      </c>
      <c r="P7" s="76"/>
      <c r="Q7" s="50" t="s">
        <v>80</v>
      </c>
      <c r="R7" s="51" t="s">
        <v>220</v>
      </c>
      <c r="S7" s="76"/>
      <c r="T7" s="50" t="s">
        <v>80</v>
      </c>
      <c r="U7" s="51" t="s">
        <v>220</v>
      </c>
      <c r="V7" s="88"/>
      <c r="W7" s="52" t="s">
        <v>80</v>
      </c>
      <c r="X7" s="53" t="s">
        <v>220</v>
      </c>
    </row>
    <row r="8" spans="1:24" ht="16.5" customHeight="1" x14ac:dyDescent="0.25">
      <c r="A8" s="40">
        <v>1</v>
      </c>
      <c r="B8" s="40">
        <f>A8+1</f>
        <v>2</v>
      </c>
      <c r="C8" s="40">
        <f t="shared" ref="C8:X8" si="0">B8+1</f>
        <v>3</v>
      </c>
      <c r="D8" s="40">
        <v>1</v>
      </c>
      <c r="E8" s="40">
        <f t="shared" si="0"/>
        <v>2</v>
      </c>
      <c r="F8" s="40">
        <f t="shared" si="0"/>
        <v>3</v>
      </c>
      <c r="G8" s="40">
        <f t="shared" si="0"/>
        <v>4</v>
      </c>
      <c r="H8" s="40">
        <f t="shared" si="0"/>
        <v>5</v>
      </c>
      <c r="I8" s="40">
        <f t="shared" si="0"/>
        <v>6</v>
      </c>
      <c r="J8" s="40">
        <f t="shared" si="0"/>
        <v>7</v>
      </c>
      <c r="K8" s="40">
        <f t="shared" si="0"/>
        <v>8</v>
      </c>
      <c r="L8" s="40">
        <f t="shared" si="0"/>
        <v>9</v>
      </c>
      <c r="M8" s="40">
        <f t="shared" si="0"/>
        <v>10</v>
      </c>
      <c r="N8" s="40">
        <f t="shared" si="0"/>
        <v>11</v>
      </c>
      <c r="O8" s="40">
        <f t="shared" si="0"/>
        <v>12</v>
      </c>
      <c r="P8" s="40">
        <f t="shared" si="0"/>
        <v>13</v>
      </c>
      <c r="Q8" s="40">
        <f t="shared" si="0"/>
        <v>14</v>
      </c>
      <c r="R8" s="40">
        <f t="shared" si="0"/>
        <v>15</v>
      </c>
      <c r="S8" s="40">
        <f t="shared" si="0"/>
        <v>16</v>
      </c>
      <c r="T8" s="40">
        <f t="shared" si="0"/>
        <v>17</v>
      </c>
      <c r="U8" s="40">
        <f t="shared" si="0"/>
        <v>18</v>
      </c>
      <c r="V8" s="54">
        <f t="shared" si="0"/>
        <v>19</v>
      </c>
      <c r="W8" s="54">
        <f t="shared" si="0"/>
        <v>20</v>
      </c>
      <c r="X8" s="54">
        <f t="shared" si="0"/>
        <v>21</v>
      </c>
    </row>
    <row r="9" spans="1:24" ht="13.2" x14ac:dyDescent="0.25">
      <c r="A9" s="39" t="s">
        <v>110</v>
      </c>
      <c r="B9" s="31"/>
      <c r="C9" s="32" t="s">
        <v>210</v>
      </c>
      <c r="D9" s="33">
        <f>+E9+F9</f>
        <v>0</v>
      </c>
      <c r="E9" s="33">
        <f>+E10+E21</f>
        <v>0</v>
      </c>
      <c r="F9" s="33">
        <f>+F10+F21</f>
        <v>0</v>
      </c>
      <c r="G9" s="33">
        <f>+H9+I9</f>
        <v>0</v>
      </c>
      <c r="H9" s="33">
        <f>+H10+H21</f>
        <v>0</v>
      </c>
      <c r="I9" s="33">
        <f>+I10+I21</f>
        <v>0</v>
      </c>
      <c r="J9" s="33">
        <f>+K9+L9</f>
        <v>0</v>
      </c>
      <c r="K9" s="33">
        <f>+K10+K21</f>
        <v>0</v>
      </c>
      <c r="L9" s="33">
        <f>+L10+L21</f>
        <v>0</v>
      </c>
      <c r="M9" s="33">
        <f>+N9+O9</f>
        <v>0</v>
      </c>
      <c r="N9" s="33">
        <f>+N10+N21</f>
        <v>0</v>
      </c>
      <c r="O9" s="33">
        <f>+O10+O21</f>
        <v>0</v>
      </c>
      <c r="P9" s="33">
        <f>+Q9+R9</f>
        <v>0</v>
      </c>
      <c r="Q9" s="33">
        <f>+Q10+Q21</f>
        <v>0</v>
      </c>
      <c r="R9" s="33">
        <f>+R10+R21</f>
        <v>0</v>
      </c>
      <c r="S9" s="33">
        <f>+T9+U9</f>
        <v>0</v>
      </c>
      <c r="T9" s="33">
        <f>+T10+T21</f>
        <v>0</v>
      </c>
      <c r="U9" s="33">
        <f>+U10+U21</f>
        <v>0</v>
      </c>
      <c r="V9" s="33">
        <f>+W9+X9</f>
        <v>0</v>
      </c>
      <c r="W9" s="33">
        <f>+W10+W21</f>
        <v>0</v>
      </c>
      <c r="X9" s="33">
        <f>+X10+X21</f>
        <v>0</v>
      </c>
    </row>
    <row r="10" spans="1:24" ht="13.2" x14ac:dyDescent="0.25">
      <c r="A10" s="57" t="s">
        <v>112</v>
      </c>
      <c r="B10" s="22"/>
      <c r="C10" s="11" t="s">
        <v>89</v>
      </c>
      <c r="D10" s="6">
        <f t="shared" ref="D10:D71" si="1">+E10+F10</f>
        <v>0</v>
      </c>
      <c r="E10" s="6">
        <f>E11+E17+E19+E20</f>
        <v>0</v>
      </c>
      <c r="F10" s="6">
        <f>F11+F17+F19+F20</f>
        <v>0</v>
      </c>
      <c r="G10" s="6">
        <f t="shared" ref="G10:G71" si="2">+H10+I10</f>
        <v>0</v>
      </c>
      <c r="H10" s="6">
        <f>H11+H17+H19+H20</f>
        <v>0</v>
      </c>
      <c r="I10" s="6">
        <f>I11+I17+I19+I20</f>
        <v>0</v>
      </c>
      <c r="J10" s="6">
        <f t="shared" ref="J10:J71" si="3">+K10+L10</f>
        <v>0</v>
      </c>
      <c r="K10" s="6">
        <f>K11+K17+K19+K20</f>
        <v>0</v>
      </c>
      <c r="L10" s="6">
        <f>L11+L17+L19+L20</f>
        <v>0</v>
      </c>
      <c r="M10" s="6">
        <f t="shared" ref="M10:M71" si="4">+N10+O10</f>
        <v>0</v>
      </c>
      <c r="N10" s="6">
        <f>N11+N17+N19+N20</f>
        <v>0</v>
      </c>
      <c r="O10" s="6">
        <f>O11+O17+O19+O20</f>
        <v>0</v>
      </c>
      <c r="P10" s="6">
        <f t="shared" ref="P10:P71" si="5">+Q10+R10</f>
        <v>0</v>
      </c>
      <c r="Q10" s="6">
        <f>Q11+Q17+Q19+Q20</f>
        <v>0</v>
      </c>
      <c r="R10" s="6">
        <f>R11+R17+R19+R20</f>
        <v>0</v>
      </c>
      <c r="S10" s="6">
        <f t="shared" ref="S10:S71" si="6">+T10+U10</f>
        <v>0</v>
      </c>
      <c r="T10" s="6">
        <f>T11+T17+T19+T20</f>
        <v>0</v>
      </c>
      <c r="U10" s="6">
        <f>U11+U17+U19+U20</f>
        <v>0</v>
      </c>
      <c r="V10" s="6">
        <f>+W10+X10</f>
        <v>0</v>
      </c>
      <c r="W10" s="6">
        <f>W11+W17+W19+W20</f>
        <v>0</v>
      </c>
      <c r="X10" s="6">
        <f>X11+X17+X19+X20</f>
        <v>0</v>
      </c>
    </row>
    <row r="11" spans="1:24" ht="13.2" x14ac:dyDescent="0.25">
      <c r="A11" s="26" t="s">
        <v>111</v>
      </c>
      <c r="B11" s="20" t="s">
        <v>2</v>
      </c>
      <c r="C11" s="7" t="s">
        <v>3</v>
      </c>
      <c r="D11" s="6">
        <f t="shared" si="1"/>
        <v>0</v>
      </c>
      <c r="E11" s="6">
        <f>SUM(E12:E16)</f>
        <v>0</v>
      </c>
      <c r="F11" s="6">
        <f>SUM(F12:F16)</f>
        <v>0</v>
      </c>
      <c r="G11" s="6">
        <f t="shared" si="2"/>
        <v>0</v>
      </c>
      <c r="H11" s="6">
        <f>SUM(H12:H16)</f>
        <v>0</v>
      </c>
      <c r="I11" s="6">
        <f>SUM(I12:I16)</f>
        <v>0</v>
      </c>
      <c r="J11" s="6">
        <f t="shared" si="3"/>
        <v>0</v>
      </c>
      <c r="K11" s="6">
        <f>SUM(K12:K16)</f>
        <v>0</v>
      </c>
      <c r="L11" s="6">
        <f>SUM(L12:L16)</f>
        <v>0</v>
      </c>
      <c r="M11" s="6">
        <f t="shared" si="4"/>
        <v>0</v>
      </c>
      <c r="N11" s="6">
        <f>SUM(N12:N16)</f>
        <v>0</v>
      </c>
      <c r="O11" s="6">
        <f>SUM(O12:O16)</f>
        <v>0</v>
      </c>
      <c r="P11" s="6">
        <f t="shared" si="5"/>
        <v>0</v>
      </c>
      <c r="Q11" s="6">
        <f>SUM(Q12:Q16)</f>
        <v>0</v>
      </c>
      <c r="R11" s="6">
        <f>SUM(R12:R16)</f>
        <v>0</v>
      </c>
      <c r="S11" s="6">
        <f t="shared" si="6"/>
        <v>0</v>
      </c>
      <c r="T11" s="6">
        <f>SUM(T12:T16)</f>
        <v>0</v>
      </c>
      <c r="U11" s="6">
        <f>SUM(U12:U16)</f>
        <v>0</v>
      </c>
      <c r="V11" s="6">
        <f>+W11+X11</f>
        <v>0</v>
      </c>
      <c r="W11" s="6">
        <f>SUM(W12:W16)</f>
        <v>0</v>
      </c>
      <c r="X11" s="6">
        <f>SUM(X12:X16)</f>
        <v>0</v>
      </c>
    </row>
    <row r="12" spans="1:24" ht="13.2" x14ac:dyDescent="0.25">
      <c r="A12" s="26" t="s">
        <v>240</v>
      </c>
      <c r="B12" s="21" t="s">
        <v>179</v>
      </c>
      <c r="C12" s="9" t="s">
        <v>211</v>
      </c>
      <c r="D12" s="10">
        <f t="shared" si="1"/>
        <v>0</v>
      </c>
      <c r="E12" s="10"/>
      <c r="F12" s="10"/>
      <c r="G12" s="10">
        <f t="shared" si="2"/>
        <v>0</v>
      </c>
      <c r="H12" s="10"/>
      <c r="I12" s="10"/>
      <c r="J12" s="10">
        <f t="shared" si="3"/>
        <v>0</v>
      </c>
      <c r="K12" s="10"/>
      <c r="L12" s="10"/>
      <c r="M12" s="10">
        <f t="shared" si="4"/>
        <v>0</v>
      </c>
      <c r="N12" s="10"/>
      <c r="O12" s="10"/>
      <c r="P12" s="10">
        <f t="shared" si="5"/>
        <v>0</v>
      </c>
      <c r="Q12" s="10"/>
      <c r="R12" s="10"/>
      <c r="S12" s="10">
        <f t="shared" si="6"/>
        <v>0</v>
      </c>
      <c r="T12" s="10"/>
      <c r="U12" s="10"/>
      <c r="V12" s="10">
        <f t="shared" ref="V12:V75" si="7">+W12+X12</f>
        <v>0</v>
      </c>
      <c r="W12" s="10">
        <f t="shared" ref="W12:X16" si="8">SUM(E12,H12,K12,N12,Q12,T12)</f>
        <v>0</v>
      </c>
      <c r="X12" s="10">
        <f t="shared" si="8"/>
        <v>0</v>
      </c>
    </row>
    <row r="13" spans="1:24" ht="13.2" x14ac:dyDescent="0.25">
      <c r="A13" s="26" t="s">
        <v>241</v>
      </c>
      <c r="B13" s="21" t="s">
        <v>181</v>
      </c>
      <c r="C13" s="9" t="s">
        <v>182</v>
      </c>
      <c r="D13" s="10">
        <f t="shared" si="1"/>
        <v>0</v>
      </c>
      <c r="E13" s="10"/>
      <c r="F13" s="10"/>
      <c r="G13" s="10">
        <f t="shared" si="2"/>
        <v>0</v>
      </c>
      <c r="H13" s="10"/>
      <c r="I13" s="10"/>
      <c r="J13" s="10">
        <f t="shared" si="3"/>
        <v>0</v>
      </c>
      <c r="K13" s="10"/>
      <c r="L13" s="10"/>
      <c r="M13" s="10">
        <f t="shared" si="4"/>
        <v>0</v>
      </c>
      <c r="N13" s="10"/>
      <c r="O13" s="10"/>
      <c r="P13" s="10">
        <f t="shared" si="5"/>
        <v>0</v>
      </c>
      <c r="Q13" s="10"/>
      <c r="R13" s="10"/>
      <c r="S13" s="10">
        <f t="shared" si="6"/>
        <v>0</v>
      </c>
      <c r="T13" s="10"/>
      <c r="U13" s="10"/>
      <c r="V13" s="10">
        <f t="shared" si="7"/>
        <v>0</v>
      </c>
      <c r="W13" s="10">
        <f t="shared" si="8"/>
        <v>0</v>
      </c>
      <c r="X13" s="10">
        <f t="shared" si="8"/>
        <v>0</v>
      </c>
    </row>
    <row r="14" spans="1:24" ht="13.2" x14ac:dyDescent="0.25">
      <c r="A14" s="26" t="s">
        <v>242</v>
      </c>
      <c r="B14" s="21" t="s">
        <v>183</v>
      </c>
      <c r="C14" s="9" t="s">
        <v>212</v>
      </c>
      <c r="D14" s="10">
        <f t="shared" si="1"/>
        <v>0</v>
      </c>
      <c r="E14" s="10"/>
      <c r="F14" s="10"/>
      <c r="G14" s="10">
        <f t="shared" si="2"/>
        <v>0</v>
      </c>
      <c r="H14" s="10"/>
      <c r="I14" s="10"/>
      <c r="J14" s="10">
        <f t="shared" si="3"/>
        <v>0</v>
      </c>
      <c r="K14" s="10"/>
      <c r="L14" s="10"/>
      <c r="M14" s="10">
        <f t="shared" si="4"/>
        <v>0</v>
      </c>
      <c r="N14" s="10"/>
      <c r="O14" s="10"/>
      <c r="P14" s="10">
        <f t="shared" si="5"/>
        <v>0</v>
      </c>
      <c r="Q14" s="10"/>
      <c r="R14" s="10"/>
      <c r="S14" s="10">
        <f t="shared" si="6"/>
        <v>0</v>
      </c>
      <c r="T14" s="10"/>
      <c r="U14" s="10"/>
      <c r="V14" s="10">
        <f t="shared" si="7"/>
        <v>0</v>
      </c>
      <c r="W14" s="10">
        <f t="shared" si="8"/>
        <v>0</v>
      </c>
      <c r="X14" s="10">
        <f t="shared" si="8"/>
        <v>0</v>
      </c>
    </row>
    <row r="15" spans="1:24" ht="13.2" x14ac:dyDescent="0.25">
      <c r="A15" s="26" t="s">
        <v>243</v>
      </c>
      <c r="B15" s="21" t="s">
        <v>4</v>
      </c>
      <c r="C15" s="9" t="s">
        <v>180</v>
      </c>
      <c r="D15" s="10">
        <f t="shared" si="1"/>
        <v>0</v>
      </c>
      <c r="E15" s="10"/>
      <c r="F15" s="10"/>
      <c r="G15" s="10">
        <f t="shared" si="2"/>
        <v>0</v>
      </c>
      <c r="H15" s="10"/>
      <c r="I15" s="10"/>
      <c r="J15" s="10">
        <f t="shared" si="3"/>
        <v>0</v>
      </c>
      <c r="K15" s="10"/>
      <c r="L15" s="10"/>
      <c r="M15" s="10">
        <f t="shared" si="4"/>
        <v>0</v>
      </c>
      <c r="N15" s="10"/>
      <c r="O15" s="10"/>
      <c r="P15" s="10">
        <f t="shared" si="5"/>
        <v>0</v>
      </c>
      <c r="Q15" s="10"/>
      <c r="R15" s="10"/>
      <c r="S15" s="10">
        <f t="shared" si="6"/>
        <v>0</v>
      </c>
      <c r="T15" s="10"/>
      <c r="U15" s="10"/>
      <c r="V15" s="10">
        <f t="shared" si="7"/>
        <v>0</v>
      </c>
      <c r="W15" s="10">
        <f t="shared" si="8"/>
        <v>0</v>
      </c>
      <c r="X15" s="10">
        <f t="shared" si="8"/>
        <v>0</v>
      </c>
    </row>
    <row r="16" spans="1:24" ht="13.2" x14ac:dyDescent="0.25">
      <c r="A16" s="26" t="s">
        <v>244</v>
      </c>
      <c r="B16" s="21" t="s">
        <v>184</v>
      </c>
      <c r="C16" s="9" t="s">
        <v>213</v>
      </c>
      <c r="D16" s="10">
        <f t="shared" si="1"/>
        <v>0</v>
      </c>
      <c r="E16" s="10"/>
      <c r="F16" s="10"/>
      <c r="G16" s="10">
        <f t="shared" si="2"/>
        <v>0</v>
      </c>
      <c r="H16" s="10"/>
      <c r="I16" s="10"/>
      <c r="J16" s="10">
        <f t="shared" si="3"/>
        <v>0</v>
      </c>
      <c r="K16" s="10"/>
      <c r="L16" s="10"/>
      <c r="M16" s="10">
        <f t="shared" si="4"/>
        <v>0</v>
      </c>
      <c r="N16" s="10"/>
      <c r="O16" s="10"/>
      <c r="P16" s="10">
        <f t="shared" si="5"/>
        <v>0</v>
      </c>
      <c r="Q16" s="10"/>
      <c r="R16" s="10"/>
      <c r="S16" s="10">
        <f t="shared" si="6"/>
        <v>0</v>
      </c>
      <c r="T16" s="10"/>
      <c r="U16" s="10"/>
      <c r="V16" s="10">
        <f t="shared" si="7"/>
        <v>0</v>
      </c>
      <c r="W16" s="10">
        <f t="shared" si="8"/>
        <v>0</v>
      </c>
      <c r="X16" s="10">
        <f t="shared" si="8"/>
        <v>0</v>
      </c>
    </row>
    <row r="17" spans="1:24" ht="13.2" x14ac:dyDescent="0.25">
      <c r="A17" s="38" t="s">
        <v>113</v>
      </c>
      <c r="B17" s="20" t="s">
        <v>187</v>
      </c>
      <c r="C17" s="7" t="s">
        <v>214</v>
      </c>
      <c r="D17" s="10">
        <f t="shared" si="1"/>
        <v>0</v>
      </c>
      <c r="E17" s="10">
        <f>E18</f>
        <v>0</v>
      </c>
      <c r="F17" s="10">
        <f>F18</f>
        <v>0</v>
      </c>
      <c r="G17" s="10">
        <f t="shared" si="2"/>
        <v>0</v>
      </c>
      <c r="H17" s="10">
        <f>H18</f>
        <v>0</v>
      </c>
      <c r="I17" s="10">
        <f>I18</f>
        <v>0</v>
      </c>
      <c r="J17" s="10">
        <f t="shared" si="3"/>
        <v>0</v>
      </c>
      <c r="K17" s="10">
        <f>K18</f>
        <v>0</v>
      </c>
      <c r="L17" s="10">
        <f>L18</f>
        <v>0</v>
      </c>
      <c r="M17" s="10">
        <f t="shared" si="4"/>
        <v>0</v>
      </c>
      <c r="N17" s="10">
        <f>N18</f>
        <v>0</v>
      </c>
      <c r="O17" s="10">
        <f>O18</f>
        <v>0</v>
      </c>
      <c r="P17" s="10">
        <f t="shared" si="5"/>
        <v>0</v>
      </c>
      <c r="Q17" s="10">
        <f>Q18</f>
        <v>0</v>
      </c>
      <c r="R17" s="10">
        <f>R18</f>
        <v>0</v>
      </c>
      <c r="S17" s="10">
        <f t="shared" si="6"/>
        <v>0</v>
      </c>
      <c r="T17" s="10">
        <f>T18</f>
        <v>0</v>
      </c>
      <c r="U17" s="10">
        <f>U18</f>
        <v>0</v>
      </c>
      <c r="V17" s="10">
        <f t="shared" si="7"/>
        <v>0</v>
      </c>
      <c r="W17" s="10">
        <f>W18</f>
        <v>0</v>
      </c>
      <c r="X17" s="10">
        <f>X18</f>
        <v>0</v>
      </c>
    </row>
    <row r="18" spans="1:24" ht="26.4" x14ac:dyDescent="0.25">
      <c r="A18" s="26" t="s">
        <v>245</v>
      </c>
      <c r="B18" s="21" t="s">
        <v>188</v>
      </c>
      <c r="C18" s="9" t="s">
        <v>215</v>
      </c>
      <c r="D18" s="10">
        <f t="shared" si="1"/>
        <v>0</v>
      </c>
      <c r="E18" s="10"/>
      <c r="F18" s="10"/>
      <c r="G18" s="10">
        <f t="shared" si="2"/>
        <v>0</v>
      </c>
      <c r="H18" s="10"/>
      <c r="I18" s="10"/>
      <c r="J18" s="10">
        <f t="shared" si="3"/>
        <v>0</v>
      </c>
      <c r="K18" s="10"/>
      <c r="L18" s="10"/>
      <c r="M18" s="10">
        <f t="shared" si="4"/>
        <v>0</v>
      </c>
      <c r="N18" s="10"/>
      <c r="O18" s="10"/>
      <c r="P18" s="10">
        <f t="shared" si="5"/>
        <v>0</v>
      </c>
      <c r="Q18" s="10"/>
      <c r="R18" s="10"/>
      <c r="S18" s="10">
        <f t="shared" si="6"/>
        <v>0</v>
      </c>
      <c r="T18" s="10"/>
      <c r="U18" s="10"/>
      <c r="V18" s="10">
        <f t="shared" si="7"/>
        <v>0</v>
      </c>
      <c r="W18" s="10">
        <f t="shared" ref="W18:X20" si="9">SUM(E18,H18,K18,N18,Q18,T18)</f>
        <v>0</v>
      </c>
      <c r="X18" s="10">
        <f t="shared" si="9"/>
        <v>0</v>
      </c>
    </row>
    <row r="19" spans="1:24" ht="13.2" x14ac:dyDescent="0.25">
      <c r="A19" s="38" t="s">
        <v>123</v>
      </c>
      <c r="B19" s="20" t="s">
        <v>5</v>
      </c>
      <c r="C19" s="7" t="s">
        <v>246</v>
      </c>
      <c r="D19" s="6">
        <f t="shared" si="1"/>
        <v>0</v>
      </c>
      <c r="E19" s="6"/>
      <c r="F19" s="6"/>
      <c r="G19" s="6">
        <f t="shared" si="2"/>
        <v>0</v>
      </c>
      <c r="H19" s="6"/>
      <c r="I19" s="6"/>
      <c r="J19" s="6">
        <f t="shared" si="3"/>
        <v>0</v>
      </c>
      <c r="K19" s="6"/>
      <c r="L19" s="6"/>
      <c r="M19" s="6">
        <f t="shared" si="4"/>
        <v>0</v>
      </c>
      <c r="N19" s="6"/>
      <c r="O19" s="6"/>
      <c r="P19" s="6">
        <f t="shared" si="5"/>
        <v>0</v>
      </c>
      <c r="Q19" s="6"/>
      <c r="R19" s="6"/>
      <c r="S19" s="6">
        <f t="shared" si="6"/>
        <v>0</v>
      </c>
      <c r="T19" s="6"/>
      <c r="U19" s="6"/>
      <c r="V19" s="6">
        <f t="shared" si="7"/>
        <v>0</v>
      </c>
      <c r="W19" s="6">
        <f t="shared" si="9"/>
        <v>0</v>
      </c>
      <c r="X19" s="6">
        <f t="shared" si="9"/>
        <v>0</v>
      </c>
    </row>
    <row r="20" spans="1:24" ht="13.2" x14ac:dyDescent="0.25">
      <c r="A20" s="38" t="s">
        <v>127</v>
      </c>
      <c r="B20" s="20" t="s">
        <v>6</v>
      </c>
      <c r="C20" s="7" t="s">
        <v>7</v>
      </c>
      <c r="D20" s="6">
        <f t="shared" si="1"/>
        <v>0</v>
      </c>
      <c r="E20" s="6"/>
      <c r="F20" s="6"/>
      <c r="G20" s="6">
        <f t="shared" si="2"/>
        <v>0</v>
      </c>
      <c r="H20" s="6"/>
      <c r="I20" s="6"/>
      <c r="J20" s="6">
        <f t="shared" si="3"/>
        <v>0</v>
      </c>
      <c r="K20" s="6"/>
      <c r="L20" s="6"/>
      <c r="M20" s="6">
        <f t="shared" si="4"/>
        <v>0</v>
      </c>
      <c r="N20" s="6"/>
      <c r="O20" s="6"/>
      <c r="P20" s="6">
        <f t="shared" si="5"/>
        <v>0</v>
      </c>
      <c r="Q20" s="6"/>
      <c r="R20" s="6"/>
      <c r="S20" s="6">
        <f t="shared" si="6"/>
        <v>0</v>
      </c>
      <c r="T20" s="6"/>
      <c r="U20" s="6"/>
      <c r="V20" s="6">
        <f t="shared" si="7"/>
        <v>0</v>
      </c>
      <c r="W20" s="6">
        <f t="shared" si="9"/>
        <v>0</v>
      </c>
      <c r="X20" s="6">
        <f t="shared" si="9"/>
        <v>0</v>
      </c>
    </row>
    <row r="21" spans="1:24" ht="13.2" x14ac:dyDescent="0.25">
      <c r="A21" s="56" t="s">
        <v>114</v>
      </c>
      <c r="B21" s="20" t="s">
        <v>49</v>
      </c>
      <c r="C21" s="7" t="s">
        <v>216</v>
      </c>
      <c r="D21" s="6">
        <f t="shared" si="1"/>
        <v>0</v>
      </c>
      <c r="E21" s="6">
        <f>E22+E26</f>
        <v>0</v>
      </c>
      <c r="F21" s="6">
        <f>F22+F26</f>
        <v>0</v>
      </c>
      <c r="G21" s="6">
        <f t="shared" si="2"/>
        <v>0</v>
      </c>
      <c r="H21" s="6">
        <f>H22+H26</f>
        <v>0</v>
      </c>
      <c r="I21" s="6">
        <f>I22+I26</f>
        <v>0</v>
      </c>
      <c r="J21" s="6">
        <f t="shared" si="3"/>
        <v>0</v>
      </c>
      <c r="K21" s="6">
        <f>K22+K26</f>
        <v>0</v>
      </c>
      <c r="L21" s="6">
        <f>L22+L26</f>
        <v>0</v>
      </c>
      <c r="M21" s="6">
        <f t="shared" si="4"/>
        <v>0</v>
      </c>
      <c r="N21" s="6">
        <f>N22+N26</f>
        <v>0</v>
      </c>
      <c r="O21" s="6">
        <f>O22+O26</f>
        <v>0</v>
      </c>
      <c r="P21" s="6">
        <f t="shared" si="5"/>
        <v>0</v>
      </c>
      <c r="Q21" s="6">
        <f>Q22+Q26</f>
        <v>0</v>
      </c>
      <c r="R21" s="6">
        <f>R22+R26</f>
        <v>0</v>
      </c>
      <c r="S21" s="6">
        <f t="shared" si="6"/>
        <v>0</v>
      </c>
      <c r="T21" s="6">
        <f>T22+T26</f>
        <v>0</v>
      </c>
      <c r="U21" s="6">
        <f>U22+U26</f>
        <v>0</v>
      </c>
      <c r="V21" s="6">
        <f t="shared" si="7"/>
        <v>0</v>
      </c>
      <c r="W21" s="6">
        <f>W22+W26</f>
        <v>0</v>
      </c>
      <c r="X21" s="6">
        <f>X22+X26</f>
        <v>0</v>
      </c>
    </row>
    <row r="22" spans="1:24" ht="13.2" x14ac:dyDescent="0.25">
      <c r="A22" s="26" t="s">
        <v>115</v>
      </c>
      <c r="B22" s="21" t="s">
        <v>55</v>
      </c>
      <c r="C22" s="9" t="s">
        <v>217</v>
      </c>
      <c r="D22" s="10">
        <f t="shared" si="1"/>
        <v>0</v>
      </c>
      <c r="E22" s="10">
        <f>E23+E24+E25</f>
        <v>0</v>
      </c>
      <c r="F22" s="10">
        <f>F23+F24+F25</f>
        <v>0</v>
      </c>
      <c r="G22" s="10">
        <f t="shared" si="2"/>
        <v>0</v>
      </c>
      <c r="H22" s="10">
        <f>H23+H24+H25</f>
        <v>0</v>
      </c>
      <c r="I22" s="10">
        <f>I23+I24+I25</f>
        <v>0</v>
      </c>
      <c r="J22" s="10">
        <f t="shared" si="3"/>
        <v>0</v>
      </c>
      <c r="K22" s="10">
        <f>K23+K24+K25</f>
        <v>0</v>
      </c>
      <c r="L22" s="10">
        <f>L23+L24+L25</f>
        <v>0</v>
      </c>
      <c r="M22" s="10">
        <f t="shared" si="4"/>
        <v>0</v>
      </c>
      <c r="N22" s="10">
        <f>N23+N24+N25</f>
        <v>0</v>
      </c>
      <c r="O22" s="10">
        <f>O23+O24+O25</f>
        <v>0</v>
      </c>
      <c r="P22" s="10">
        <f t="shared" si="5"/>
        <v>0</v>
      </c>
      <c r="Q22" s="10">
        <f>Q23+Q24+Q25</f>
        <v>0</v>
      </c>
      <c r="R22" s="10">
        <f>R23+R24+R25</f>
        <v>0</v>
      </c>
      <c r="S22" s="10">
        <f t="shared" si="6"/>
        <v>0</v>
      </c>
      <c r="T22" s="10">
        <f>T23+T24+T25</f>
        <v>0</v>
      </c>
      <c r="U22" s="10">
        <f>U23+U24+U25</f>
        <v>0</v>
      </c>
      <c r="V22" s="10">
        <f t="shared" si="7"/>
        <v>0</v>
      </c>
      <c r="W22" s="10">
        <f>W23+W24+W25</f>
        <v>0</v>
      </c>
      <c r="X22" s="10">
        <f>X23+X24+X25</f>
        <v>0</v>
      </c>
    </row>
    <row r="23" spans="1:24" ht="13.2" x14ac:dyDescent="0.25">
      <c r="A23" s="44" t="s">
        <v>116</v>
      </c>
      <c r="B23" s="20"/>
      <c r="C23" s="13" t="s">
        <v>50</v>
      </c>
      <c r="D23" s="10">
        <f t="shared" si="1"/>
        <v>0</v>
      </c>
      <c r="E23" s="10"/>
      <c r="F23" s="10"/>
      <c r="G23" s="10">
        <f t="shared" si="2"/>
        <v>0</v>
      </c>
      <c r="H23" s="10"/>
      <c r="I23" s="10"/>
      <c r="J23" s="10">
        <f t="shared" si="3"/>
        <v>0</v>
      </c>
      <c r="K23" s="10"/>
      <c r="L23" s="10"/>
      <c r="M23" s="10">
        <f t="shared" si="4"/>
        <v>0</v>
      </c>
      <c r="N23" s="10"/>
      <c r="O23" s="10"/>
      <c r="P23" s="10">
        <f t="shared" si="5"/>
        <v>0</v>
      </c>
      <c r="Q23" s="10"/>
      <c r="R23" s="10"/>
      <c r="S23" s="10">
        <f t="shared" si="6"/>
        <v>0</v>
      </c>
      <c r="T23" s="10"/>
      <c r="U23" s="10"/>
      <c r="V23" s="10">
        <f t="shared" si="7"/>
        <v>0</v>
      </c>
      <c r="W23" s="10">
        <f t="shared" ref="W23:X25" si="10">SUM(E23,H23,K23,N23,Q23,T23)</f>
        <v>0</v>
      </c>
      <c r="X23" s="10">
        <f t="shared" si="10"/>
        <v>0</v>
      </c>
    </row>
    <row r="24" spans="1:24" ht="13.2" x14ac:dyDescent="0.25">
      <c r="A24" s="44" t="s">
        <v>185</v>
      </c>
      <c r="B24" s="20"/>
      <c r="C24" s="13" t="s">
        <v>51</v>
      </c>
      <c r="D24" s="10">
        <f t="shared" si="1"/>
        <v>0</v>
      </c>
      <c r="E24" s="10"/>
      <c r="F24" s="10"/>
      <c r="G24" s="10">
        <f t="shared" si="2"/>
        <v>0</v>
      </c>
      <c r="H24" s="10"/>
      <c r="I24" s="10"/>
      <c r="J24" s="10">
        <f t="shared" si="3"/>
        <v>0</v>
      </c>
      <c r="K24" s="10"/>
      <c r="L24" s="10"/>
      <c r="M24" s="10">
        <f t="shared" si="4"/>
        <v>0</v>
      </c>
      <c r="N24" s="10"/>
      <c r="O24" s="10"/>
      <c r="P24" s="10">
        <f t="shared" si="5"/>
        <v>0</v>
      </c>
      <c r="Q24" s="10"/>
      <c r="R24" s="10"/>
      <c r="S24" s="10">
        <f t="shared" si="6"/>
        <v>0</v>
      </c>
      <c r="T24" s="10"/>
      <c r="U24" s="10"/>
      <c r="V24" s="10">
        <f t="shared" si="7"/>
        <v>0</v>
      </c>
      <c r="W24" s="10">
        <f t="shared" si="10"/>
        <v>0</v>
      </c>
      <c r="X24" s="10">
        <f t="shared" si="10"/>
        <v>0</v>
      </c>
    </row>
    <row r="25" spans="1:24" ht="13.2" x14ac:dyDescent="0.25">
      <c r="A25" s="26" t="s">
        <v>186</v>
      </c>
      <c r="B25" s="20"/>
      <c r="C25" s="13" t="s">
        <v>166</v>
      </c>
      <c r="D25" s="10">
        <f t="shared" si="1"/>
        <v>0</v>
      </c>
      <c r="E25" s="10"/>
      <c r="F25" s="10"/>
      <c r="G25" s="10">
        <f t="shared" si="2"/>
        <v>0</v>
      </c>
      <c r="H25" s="10"/>
      <c r="I25" s="10"/>
      <c r="J25" s="10">
        <f t="shared" si="3"/>
        <v>0</v>
      </c>
      <c r="K25" s="10"/>
      <c r="L25" s="10"/>
      <c r="M25" s="10">
        <f t="shared" si="4"/>
        <v>0</v>
      </c>
      <c r="N25" s="10"/>
      <c r="O25" s="10"/>
      <c r="P25" s="10">
        <f t="shared" si="5"/>
        <v>0</v>
      </c>
      <c r="Q25" s="10"/>
      <c r="R25" s="10"/>
      <c r="S25" s="10">
        <f t="shared" si="6"/>
        <v>0</v>
      </c>
      <c r="T25" s="10"/>
      <c r="U25" s="10"/>
      <c r="V25" s="10">
        <f t="shared" si="7"/>
        <v>0</v>
      </c>
      <c r="W25" s="10">
        <f t="shared" si="10"/>
        <v>0</v>
      </c>
      <c r="X25" s="10">
        <f t="shared" si="10"/>
        <v>0</v>
      </c>
    </row>
    <row r="26" spans="1:24" s="36" customFormat="1" ht="13.2" x14ac:dyDescent="0.25">
      <c r="A26" s="27" t="s">
        <v>117</v>
      </c>
      <c r="B26" s="23" t="s">
        <v>95</v>
      </c>
      <c r="C26" s="12" t="s">
        <v>218</v>
      </c>
      <c r="D26" s="10">
        <f t="shared" si="1"/>
        <v>0</v>
      </c>
      <c r="E26" s="10">
        <f>E27+E28+E29</f>
        <v>0</v>
      </c>
      <c r="F26" s="10">
        <f>F27+F28+F29</f>
        <v>0</v>
      </c>
      <c r="G26" s="10">
        <f t="shared" si="2"/>
        <v>0</v>
      </c>
      <c r="H26" s="10">
        <f>H27+H28+H29</f>
        <v>0</v>
      </c>
      <c r="I26" s="10">
        <f>I27+I28+I29</f>
        <v>0</v>
      </c>
      <c r="J26" s="10">
        <f t="shared" si="3"/>
        <v>0</v>
      </c>
      <c r="K26" s="10">
        <f>K27+K28+K29</f>
        <v>0</v>
      </c>
      <c r="L26" s="10">
        <f>L27+L28+L29</f>
        <v>0</v>
      </c>
      <c r="M26" s="10">
        <f t="shared" si="4"/>
        <v>0</v>
      </c>
      <c r="N26" s="10">
        <f>N27+N28+N29</f>
        <v>0</v>
      </c>
      <c r="O26" s="10">
        <f>O27+O28+O29</f>
        <v>0</v>
      </c>
      <c r="P26" s="10">
        <f t="shared" si="5"/>
        <v>0</v>
      </c>
      <c r="Q26" s="10">
        <f>Q27+Q28+Q29</f>
        <v>0</v>
      </c>
      <c r="R26" s="10">
        <f>R27+R28+R29</f>
        <v>0</v>
      </c>
      <c r="S26" s="10">
        <f t="shared" si="6"/>
        <v>0</v>
      </c>
      <c r="T26" s="10">
        <f>T27+T28+T29</f>
        <v>0</v>
      </c>
      <c r="U26" s="10">
        <f>U27+U28+U29</f>
        <v>0</v>
      </c>
      <c r="V26" s="10">
        <f t="shared" si="7"/>
        <v>0</v>
      </c>
      <c r="W26" s="10">
        <f>W27+W28+W29</f>
        <v>0</v>
      </c>
      <c r="X26" s="10">
        <f>X27+X28+X29</f>
        <v>0</v>
      </c>
    </row>
    <row r="27" spans="1:24" ht="13.2" x14ac:dyDescent="0.25">
      <c r="A27" s="26" t="s">
        <v>137</v>
      </c>
      <c r="B27" s="20"/>
      <c r="C27" s="13" t="s">
        <v>50</v>
      </c>
      <c r="D27" s="10">
        <f t="shared" si="1"/>
        <v>0</v>
      </c>
      <c r="E27" s="10"/>
      <c r="F27" s="10"/>
      <c r="G27" s="10">
        <f t="shared" si="2"/>
        <v>0</v>
      </c>
      <c r="H27" s="10"/>
      <c r="I27" s="10"/>
      <c r="J27" s="10">
        <f t="shared" si="3"/>
        <v>0</v>
      </c>
      <c r="K27" s="10"/>
      <c r="L27" s="10"/>
      <c r="M27" s="10">
        <f t="shared" si="4"/>
        <v>0</v>
      </c>
      <c r="N27" s="10"/>
      <c r="O27" s="10"/>
      <c r="P27" s="10">
        <f t="shared" si="5"/>
        <v>0</v>
      </c>
      <c r="Q27" s="10"/>
      <c r="R27" s="10"/>
      <c r="S27" s="10">
        <f t="shared" si="6"/>
        <v>0</v>
      </c>
      <c r="T27" s="10"/>
      <c r="U27" s="10"/>
      <c r="V27" s="10">
        <f t="shared" si="7"/>
        <v>0</v>
      </c>
      <c r="W27" s="10">
        <f t="shared" ref="W27:X29" si="11">SUM(E27,H27,K27,N27,Q27,T27)</f>
        <v>0</v>
      </c>
      <c r="X27" s="10">
        <f t="shared" si="11"/>
        <v>0</v>
      </c>
    </row>
    <row r="28" spans="1:24" ht="13.2" x14ac:dyDescent="0.25">
      <c r="A28" s="26" t="s">
        <v>138</v>
      </c>
      <c r="B28" s="20"/>
      <c r="C28" s="13" t="s">
        <v>51</v>
      </c>
      <c r="D28" s="10">
        <f t="shared" si="1"/>
        <v>0</v>
      </c>
      <c r="E28" s="10"/>
      <c r="F28" s="10"/>
      <c r="G28" s="10">
        <f t="shared" si="2"/>
        <v>0</v>
      </c>
      <c r="H28" s="10"/>
      <c r="I28" s="10"/>
      <c r="J28" s="10">
        <f t="shared" si="3"/>
        <v>0</v>
      </c>
      <c r="K28" s="10"/>
      <c r="L28" s="10"/>
      <c r="M28" s="10">
        <f t="shared" si="4"/>
        <v>0</v>
      </c>
      <c r="N28" s="10"/>
      <c r="O28" s="10"/>
      <c r="P28" s="10">
        <f t="shared" si="5"/>
        <v>0</v>
      </c>
      <c r="Q28" s="10"/>
      <c r="R28" s="10"/>
      <c r="S28" s="10">
        <f t="shared" si="6"/>
        <v>0</v>
      </c>
      <c r="T28" s="10"/>
      <c r="U28" s="10"/>
      <c r="V28" s="10">
        <f t="shared" si="7"/>
        <v>0</v>
      </c>
      <c r="W28" s="10">
        <f t="shared" si="11"/>
        <v>0</v>
      </c>
      <c r="X28" s="10">
        <f t="shared" si="11"/>
        <v>0</v>
      </c>
    </row>
    <row r="29" spans="1:24" ht="13.2" x14ac:dyDescent="0.25">
      <c r="A29" s="26" t="s">
        <v>139</v>
      </c>
      <c r="B29" s="20"/>
      <c r="C29" s="13" t="s">
        <v>166</v>
      </c>
      <c r="D29" s="10">
        <f t="shared" si="1"/>
        <v>0</v>
      </c>
      <c r="E29" s="10"/>
      <c r="F29" s="10"/>
      <c r="G29" s="10">
        <f t="shared" si="2"/>
        <v>0</v>
      </c>
      <c r="H29" s="10"/>
      <c r="I29" s="10"/>
      <c r="J29" s="10">
        <f t="shared" si="3"/>
        <v>0</v>
      </c>
      <c r="K29" s="10"/>
      <c r="L29" s="10"/>
      <c r="M29" s="10">
        <f t="shared" si="4"/>
        <v>0</v>
      </c>
      <c r="N29" s="10"/>
      <c r="O29" s="10"/>
      <c r="P29" s="10">
        <f t="shared" si="5"/>
        <v>0</v>
      </c>
      <c r="Q29" s="10"/>
      <c r="R29" s="10"/>
      <c r="S29" s="10">
        <f t="shared" si="6"/>
        <v>0</v>
      </c>
      <c r="T29" s="10"/>
      <c r="U29" s="10"/>
      <c r="V29" s="10">
        <f t="shared" si="7"/>
        <v>0</v>
      </c>
      <c r="W29" s="10">
        <f t="shared" si="11"/>
        <v>0</v>
      </c>
      <c r="X29" s="10">
        <f t="shared" si="11"/>
        <v>0</v>
      </c>
    </row>
    <row r="30" spans="1:24" ht="13.2" x14ac:dyDescent="0.25">
      <c r="A30" s="39" t="s">
        <v>122</v>
      </c>
      <c r="B30" s="35"/>
      <c r="C30" s="30" t="s">
        <v>98</v>
      </c>
      <c r="D30" s="33">
        <f t="shared" si="1"/>
        <v>0</v>
      </c>
      <c r="E30" s="33">
        <f>E31+E51</f>
        <v>0</v>
      </c>
      <c r="F30" s="33">
        <f>F31+F51</f>
        <v>0</v>
      </c>
      <c r="G30" s="33">
        <f t="shared" si="2"/>
        <v>0</v>
      </c>
      <c r="H30" s="33">
        <f>H31+H51</f>
        <v>0</v>
      </c>
      <c r="I30" s="33">
        <f>I31+I51</f>
        <v>0</v>
      </c>
      <c r="J30" s="33">
        <f t="shared" si="3"/>
        <v>0</v>
      </c>
      <c r="K30" s="33">
        <f>K31+K51</f>
        <v>0</v>
      </c>
      <c r="L30" s="33">
        <f>L31+L51</f>
        <v>0</v>
      </c>
      <c r="M30" s="33">
        <f t="shared" si="4"/>
        <v>0</v>
      </c>
      <c r="N30" s="33">
        <f>N31+N51</f>
        <v>0</v>
      </c>
      <c r="O30" s="33">
        <f>O31+O51</f>
        <v>0</v>
      </c>
      <c r="P30" s="33">
        <f t="shared" si="5"/>
        <v>0</v>
      </c>
      <c r="Q30" s="33">
        <f>Q31+Q51</f>
        <v>0</v>
      </c>
      <c r="R30" s="33">
        <f>R31+R51</f>
        <v>0</v>
      </c>
      <c r="S30" s="33">
        <f t="shared" si="6"/>
        <v>0</v>
      </c>
      <c r="T30" s="33">
        <f>T31+T51</f>
        <v>0</v>
      </c>
      <c r="U30" s="33">
        <f>U31+U51</f>
        <v>0</v>
      </c>
      <c r="V30" s="33">
        <f t="shared" si="7"/>
        <v>0</v>
      </c>
      <c r="W30" s="33">
        <f>W31+W51</f>
        <v>0</v>
      </c>
      <c r="X30" s="33">
        <f>X31+X51</f>
        <v>0</v>
      </c>
    </row>
    <row r="31" spans="1:24" ht="13.2" x14ac:dyDescent="0.25">
      <c r="A31" s="38" t="s">
        <v>112</v>
      </c>
      <c r="B31" s="21"/>
      <c r="C31" s="11" t="s">
        <v>8</v>
      </c>
      <c r="D31" s="6">
        <f t="shared" si="1"/>
        <v>0</v>
      </c>
      <c r="E31" s="6">
        <f>E32+E33+E34+E38+E44+E46</f>
        <v>0</v>
      </c>
      <c r="F31" s="6">
        <f>F32+F33+F34+F38+F44+F46</f>
        <v>0</v>
      </c>
      <c r="G31" s="6">
        <f t="shared" si="2"/>
        <v>0</v>
      </c>
      <c r="H31" s="6">
        <f>H32+H33+H34+H38+H44+H46</f>
        <v>0</v>
      </c>
      <c r="I31" s="6">
        <f>I32+I33+I34+I38+I44+I46</f>
        <v>0</v>
      </c>
      <c r="J31" s="6">
        <f t="shared" si="3"/>
        <v>0</v>
      </c>
      <c r="K31" s="6">
        <f>K32+K33+K34+K38+K44+K46</f>
        <v>0</v>
      </c>
      <c r="L31" s="6">
        <f>L32+L33+L34+L38+L44+L46</f>
        <v>0</v>
      </c>
      <c r="M31" s="6">
        <f t="shared" si="4"/>
        <v>0</v>
      </c>
      <c r="N31" s="6">
        <f>N32+N33+N34+N38+N44+N46</f>
        <v>0</v>
      </c>
      <c r="O31" s="6">
        <f>O32+O33+O34+O38+O44+O46</f>
        <v>0</v>
      </c>
      <c r="P31" s="6">
        <f t="shared" si="5"/>
        <v>0</v>
      </c>
      <c r="Q31" s="6">
        <f>Q32+Q33+Q34+Q38+Q44+Q46</f>
        <v>0</v>
      </c>
      <c r="R31" s="6">
        <f>R32+R33+R34+R38+R44+R46</f>
        <v>0</v>
      </c>
      <c r="S31" s="6">
        <f t="shared" si="6"/>
        <v>0</v>
      </c>
      <c r="T31" s="6">
        <f>T32+T33+T34+T38+T44+T46</f>
        <v>0</v>
      </c>
      <c r="U31" s="6">
        <f>U32+U33+U34+U38+U44+U46</f>
        <v>0</v>
      </c>
      <c r="V31" s="6">
        <f t="shared" si="7"/>
        <v>0</v>
      </c>
      <c r="W31" s="6">
        <f>W32+W33+W34+W38+W44+W46</f>
        <v>0</v>
      </c>
      <c r="X31" s="6">
        <f>X32+X33+X34+X38+X44+X46</f>
        <v>0</v>
      </c>
    </row>
    <row r="32" spans="1:24" ht="26.4" x14ac:dyDescent="0.25">
      <c r="A32" s="38" t="s">
        <v>111</v>
      </c>
      <c r="B32" s="20" t="s">
        <v>9</v>
      </c>
      <c r="C32" s="11" t="s">
        <v>10</v>
      </c>
      <c r="D32" s="6">
        <f t="shared" si="1"/>
        <v>0</v>
      </c>
      <c r="E32" s="6"/>
      <c r="F32" s="6"/>
      <c r="G32" s="6">
        <f t="shared" si="2"/>
        <v>0</v>
      </c>
      <c r="H32" s="6"/>
      <c r="I32" s="6"/>
      <c r="J32" s="6">
        <f t="shared" si="3"/>
        <v>0</v>
      </c>
      <c r="K32" s="6"/>
      <c r="L32" s="6"/>
      <c r="M32" s="6">
        <f t="shared" si="4"/>
        <v>0</v>
      </c>
      <c r="N32" s="6"/>
      <c r="O32" s="6"/>
      <c r="P32" s="6">
        <f t="shared" si="5"/>
        <v>0</v>
      </c>
      <c r="Q32" s="6"/>
      <c r="R32" s="6"/>
      <c r="S32" s="6">
        <f t="shared" si="6"/>
        <v>0</v>
      </c>
      <c r="T32" s="6"/>
      <c r="U32" s="6"/>
      <c r="V32" s="6">
        <f t="shared" si="7"/>
        <v>0</v>
      </c>
      <c r="W32" s="6">
        <f>SUM(E32,H32,K32,N32,Q32,T32)</f>
        <v>0</v>
      </c>
      <c r="X32" s="6">
        <f>SUM(F32,I32,L32,O32,R32,U32)</f>
        <v>0</v>
      </c>
    </row>
    <row r="33" spans="1:24" ht="13.2" x14ac:dyDescent="0.25">
      <c r="A33" s="38" t="s">
        <v>113</v>
      </c>
      <c r="B33" s="22" t="s">
        <v>1</v>
      </c>
      <c r="C33" s="11" t="s">
        <v>96</v>
      </c>
      <c r="D33" s="6">
        <f t="shared" si="1"/>
        <v>0</v>
      </c>
      <c r="E33" s="6"/>
      <c r="F33" s="6"/>
      <c r="G33" s="6">
        <f t="shared" si="2"/>
        <v>0</v>
      </c>
      <c r="H33" s="6"/>
      <c r="I33" s="6"/>
      <c r="J33" s="6">
        <f t="shared" si="3"/>
        <v>0</v>
      </c>
      <c r="K33" s="6"/>
      <c r="L33" s="6"/>
      <c r="M33" s="6">
        <f t="shared" si="4"/>
        <v>0</v>
      </c>
      <c r="N33" s="6"/>
      <c r="O33" s="6"/>
      <c r="P33" s="6">
        <f t="shared" si="5"/>
        <v>0</v>
      </c>
      <c r="Q33" s="6"/>
      <c r="R33" s="6"/>
      <c r="S33" s="6">
        <f t="shared" si="6"/>
        <v>0</v>
      </c>
      <c r="T33" s="6"/>
      <c r="U33" s="6"/>
      <c r="V33" s="6">
        <f t="shared" si="7"/>
        <v>0</v>
      </c>
      <c r="W33" s="6">
        <f>SUM(E33,H33,K33,N33,Q33,T33)</f>
        <v>0</v>
      </c>
      <c r="X33" s="6">
        <f>SUM(F33,I33,L33,O33,R33,U33)</f>
        <v>0</v>
      </c>
    </row>
    <row r="34" spans="1:24" ht="13.2" x14ac:dyDescent="0.25">
      <c r="A34" s="38" t="s">
        <v>123</v>
      </c>
      <c r="B34" s="20" t="s">
        <v>11</v>
      </c>
      <c r="C34" s="11" t="s">
        <v>12</v>
      </c>
      <c r="D34" s="6">
        <f t="shared" si="1"/>
        <v>0</v>
      </c>
      <c r="E34" s="6">
        <f>E35+E36+E37</f>
        <v>0</v>
      </c>
      <c r="F34" s="6">
        <f>F35+F36+F37</f>
        <v>0</v>
      </c>
      <c r="G34" s="6">
        <f t="shared" si="2"/>
        <v>0</v>
      </c>
      <c r="H34" s="6">
        <f>H35+H36+H37</f>
        <v>0</v>
      </c>
      <c r="I34" s="6">
        <f>I35+I36+I37</f>
        <v>0</v>
      </c>
      <c r="J34" s="6">
        <f t="shared" si="3"/>
        <v>0</v>
      </c>
      <c r="K34" s="6">
        <f>K35+K36+K37</f>
        <v>0</v>
      </c>
      <c r="L34" s="6">
        <f>L35+L36+L37</f>
        <v>0</v>
      </c>
      <c r="M34" s="6">
        <f t="shared" si="4"/>
        <v>0</v>
      </c>
      <c r="N34" s="6">
        <f>N35+N36+N37</f>
        <v>0</v>
      </c>
      <c r="O34" s="6">
        <f>O35+O36+O37</f>
        <v>0</v>
      </c>
      <c r="P34" s="6">
        <f t="shared" si="5"/>
        <v>0</v>
      </c>
      <c r="Q34" s="6">
        <f>Q35+Q36+Q37</f>
        <v>0</v>
      </c>
      <c r="R34" s="6">
        <f>R35+R36+R37</f>
        <v>0</v>
      </c>
      <c r="S34" s="6">
        <f t="shared" si="6"/>
        <v>0</v>
      </c>
      <c r="T34" s="6">
        <f>T35+T36+T37</f>
        <v>0</v>
      </c>
      <c r="U34" s="6">
        <f>U35+U36+U37</f>
        <v>0</v>
      </c>
      <c r="V34" s="6">
        <f t="shared" si="7"/>
        <v>0</v>
      </c>
      <c r="W34" s="6">
        <f>W35+W36+W37</f>
        <v>0</v>
      </c>
      <c r="X34" s="6">
        <f>X35+X36+X37</f>
        <v>0</v>
      </c>
    </row>
    <row r="35" spans="1:24" ht="27.6" x14ac:dyDescent="0.3">
      <c r="A35" s="26" t="s">
        <v>124</v>
      </c>
      <c r="B35" s="21" t="s">
        <v>13</v>
      </c>
      <c r="C35" s="12" t="s">
        <v>57</v>
      </c>
      <c r="D35" s="10">
        <f t="shared" si="1"/>
        <v>0</v>
      </c>
      <c r="E35" s="10"/>
      <c r="F35" s="10"/>
      <c r="G35" s="10">
        <f t="shared" si="2"/>
        <v>0</v>
      </c>
      <c r="H35" s="10"/>
      <c r="I35" s="10"/>
      <c r="J35" s="10">
        <f t="shared" si="3"/>
        <v>0</v>
      </c>
      <c r="K35" s="10"/>
      <c r="L35" s="10"/>
      <c r="M35" s="10">
        <f t="shared" si="4"/>
        <v>0</v>
      </c>
      <c r="N35" s="10"/>
      <c r="O35" s="10"/>
      <c r="P35" s="10">
        <f t="shared" si="5"/>
        <v>0</v>
      </c>
      <c r="Q35" s="10"/>
      <c r="R35" s="10"/>
      <c r="S35" s="10">
        <f t="shared" si="6"/>
        <v>0</v>
      </c>
      <c r="T35" s="10"/>
      <c r="U35" s="10"/>
      <c r="V35" s="10">
        <f t="shared" si="7"/>
        <v>0</v>
      </c>
      <c r="W35" s="10">
        <f t="shared" ref="W35:X37" si="12">SUM(E35,H35,K35,N35,Q35,T35)</f>
        <v>0</v>
      </c>
      <c r="X35" s="10">
        <f t="shared" si="12"/>
        <v>0</v>
      </c>
    </row>
    <row r="36" spans="1:24" ht="13.8" x14ac:dyDescent="0.3">
      <c r="A36" s="26" t="s">
        <v>125</v>
      </c>
      <c r="B36" s="21" t="s">
        <v>14</v>
      </c>
      <c r="C36" s="16" t="s">
        <v>219</v>
      </c>
      <c r="D36" s="10">
        <f t="shared" si="1"/>
        <v>0</v>
      </c>
      <c r="E36" s="10"/>
      <c r="F36" s="10"/>
      <c r="G36" s="10">
        <f t="shared" si="2"/>
        <v>0</v>
      </c>
      <c r="H36" s="10"/>
      <c r="I36" s="10"/>
      <c r="J36" s="10">
        <f t="shared" si="3"/>
        <v>0</v>
      </c>
      <c r="K36" s="10"/>
      <c r="L36" s="10"/>
      <c r="M36" s="10">
        <f t="shared" si="4"/>
        <v>0</v>
      </c>
      <c r="N36" s="10"/>
      <c r="O36" s="10"/>
      <c r="P36" s="10">
        <f t="shared" si="5"/>
        <v>0</v>
      </c>
      <c r="Q36" s="10"/>
      <c r="R36" s="10"/>
      <c r="S36" s="10">
        <f t="shared" si="6"/>
        <v>0</v>
      </c>
      <c r="T36" s="10"/>
      <c r="U36" s="10"/>
      <c r="V36" s="10">
        <f t="shared" si="7"/>
        <v>0</v>
      </c>
      <c r="W36" s="10">
        <f t="shared" si="12"/>
        <v>0</v>
      </c>
      <c r="X36" s="10">
        <f t="shared" si="12"/>
        <v>0</v>
      </c>
    </row>
    <row r="37" spans="1:24" ht="27.6" x14ac:dyDescent="0.3">
      <c r="A37" s="26" t="s">
        <v>126</v>
      </c>
      <c r="B37" s="21" t="s">
        <v>56</v>
      </c>
      <c r="C37" s="12" t="s">
        <v>81</v>
      </c>
      <c r="D37" s="10">
        <f t="shared" si="1"/>
        <v>0</v>
      </c>
      <c r="E37" s="10"/>
      <c r="F37" s="10"/>
      <c r="G37" s="10">
        <f t="shared" si="2"/>
        <v>0</v>
      </c>
      <c r="H37" s="10"/>
      <c r="I37" s="10"/>
      <c r="J37" s="10">
        <f t="shared" si="3"/>
        <v>0</v>
      </c>
      <c r="K37" s="10"/>
      <c r="L37" s="10"/>
      <c r="M37" s="10">
        <f t="shared" si="4"/>
        <v>0</v>
      </c>
      <c r="N37" s="10"/>
      <c r="O37" s="10"/>
      <c r="P37" s="10">
        <f t="shared" si="5"/>
        <v>0</v>
      </c>
      <c r="Q37" s="10"/>
      <c r="R37" s="10"/>
      <c r="S37" s="10">
        <f t="shared" si="6"/>
        <v>0</v>
      </c>
      <c r="T37" s="10"/>
      <c r="U37" s="10"/>
      <c r="V37" s="10">
        <f t="shared" si="7"/>
        <v>0</v>
      </c>
      <c r="W37" s="10">
        <f t="shared" si="12"/>
        <v>0</v>
      </c>
      <c r="X37" s="10">
        <f t="shared" si="12"/>
        <v>0</v>
      </c>
    </row>
    <row r="38" spans="1:24" ht="13.2" x14ac:dyDescent="0.25">
      <c r="A38" s="38" t="s">
        <v>127</v>
      </c>
      <c r="B38" s="20" t="s">
        <v>15</v>
      </c>
      <c r="C38" s="11" t="s">
        <v>16</v>
      </c>
      <c r="D38" s="6">
        <f t="shared" si="1"/>
        <v>0</v>
      </c>
      <c r="E38" s="6">
        <f>E39+E40+E41+E42+E43</f>
        <v>0</v>
      </c>
      <c r="F38" s="6">
        <f>F39+F40+F41+F42+F43</f>
        <v>0</v>
      </c>
      <c r="G38" s="6">
        <f t="shared" si="2"/>
        <v>0</v>
      </c>
      <c r="H38" s="6">
        <f>H39+H40+H41+H42+H43</f>
        <v>0</v>
      </c>
      <c r="I38" s="6">
        <f>I39+I40+I41+I42+I43</f>
        <v>0</v>
      </c>
      <c r="J38" s="6">
        <f t="shared" si="3"/>
        <v>0</v>
      </c>
      <c r="K38" s="6">
        <f>K39+K40+K41+K42+K43</f>
        <v>0</v>
      </c>
      <c r="L38" s="6">
        <f>L39+L40+L41+L42+L43</f>
        <v>0</v>
      </c>
      <c r="M38" s="6">
        <f t="shared" si="4"/>
        <v>0</v>
      </c>
      <c r="N38" s="6">
        <f>N39+N40+N41+N42+N43</f>
        <v>0</v>
      </c>
      <c r="O38" s="6">
        <f>O39+O40+O41+O42+O43</f>
        <v>0</v>
      </c>
      <c r="P38" s="6">
        <f t="shared" si="5"/>
        <v>0</v>
      </c>
      <c r="Q38" s="6">
        <f>Q39+Q40+Q41+Q42+Q43</f>
        <v>0</v>
      </c>
      <c r="R38" s="6">
        <f>R39+R40+R41+R42+R43</f>
        <v>0</v>
      </c>
      <c r="S38" s="6">
        <f t="shared" si="6"/>
        <v>0</v>
      </c>
      <c r="T38" s="6">
        <f>T39+T40+T41+T42+T43</f>
        <v>0</v>
      </c>
      <c r="U38" s="6">
        <f>U39+U40+U41+U42+U43</f>
        <v>0</v>
      </c>
      <c r="V38" s="6">
        <f t="shared" si="7"/>
        <v>0</v>
      </c>
      <c r="W38" s="6">
        <f>W39+W40+W41+W42+W43</f>
        <v>0</v>
      </c>
      <c r="X38" s="6">
        <f>X39+X40+X41+X42+X43</f>
        <v>0</v>
      </c>
    </row>
    <row r="39" spans="1:24" ht="13.2" x14ac:dyDescent="0.25">
      <c r="A39" s="26" t="s">
        <v>128</v>
      </c>
      <c r="B39" s="20"/>
      <c r="C39" s="12" t="s">
        <v>238</v>
      </c>
      <c r="D39" s="10">
        <f t="shared" si="1"/>
        <v>0</v>
      </c>
      <c r="E39" s="10"/>
      <c r="F39" s="10"/>
      <c r="G39" s="10">
        <f t="shared" si="2"/>
        <v>0</v>
      </c>
      <c r="H39" s="10"/>
      <c r="I39" s="10"/>
      <c r="J39" s="10">
        <f t="shared" si="3"/>
        <v>0</v>
      </c>
      <c r="K39" s="10"/>
      <c r="L39" s="10"/>
      <c r="M39" s="10">
        <f t="shared" si="4"/>
        <v>0</v>
      </c>
      <c r="N39" s="10"/>
      <c r="O39" s="10"/>
      <c r="P39" s="10">
        <f t="shared" si="5"/>
        <v>0</v>
      </c>
      <c r="Q39" s="10"/>
      <c r="R39" s="10"/>
      <c r="S39" s="10">
        <f t="shared" si="6"/>
        <v>0</v>
      </c>
      <c r="T39" s="10"/>
      <c r="U39" s="10"/>
      <c r="V39" s="10">
        <f t="shared" si="7"/>
        <v>0</v>
      </c>
      <c r="W39" s="10">
        <f t="shared" ref="W39:X43" si="13">SUM(E39,H39,K39,N39,Q39,T39)</f>
        <v>0</v>
      </c>
      <c r="X39" s="10">
        <f t="shared" si="13"/>
        <v>0</v>
      </c>
    </row>
    <row r="40" spans="1:24" s="36" customFormat="1" ht="26.4" x14ac:dyDescent="0.25">
      <c r="A40" s="27" t="s">
        <v>129</v>
      </c>
      <c r="B40" s="22"/>
      <c r="C40" s="12" t="s">
        <v>99</v>
      </c>
      <c r="D40" s="10">
        <f t="shared" si="1"/>
        <v>0</v>
      </c>
      <c r="E40" s="10"/>
      <c r="F40" s="10"/>
      <c r="G40" s="10">
        <f t="shared" si="2"/>
        <v>0</v>
      </c>
      <c r="H40" s="10"/>
      <c r="I40" s="10"/>
      <c r="J40" s="10">
        <f t="shared" si="3"/>
        <v>0</v>
      </c>
      <c r="K40" s="10"/>
      <c r="L40" s="10"/>
      <c r="M40" s="10">
        <f t="shared" si="4"/>
        <v>0</v>
      </c>
      <c r="N40" s="10"/>
      <c r="O40" s="10"/>
      <c r="P40" s="10">
        <f t="shared" si="5"/>
        <v>0</v>
      </c>
      <c r="Q40" s="10"/>
      <c r="R40" s="10"/>
      <c r="S40" s="10">
        <f t="shared" si="6"/>
        <v>0</v>
      </c>
      <c r="T40" s="10"/>
      <c r="U40" s="10"/>
      <c r="V40" s="10">
        <f t="shared" si="7"/>
        <v>0</v>
      </c>
      <c r="W40" s="10">
        <f t="shared" si="13"/>
        <v>0</v>
      </c>
      <c r="X40" s="10">
        <f t="shared" si="13"/>
        <v>0</v>
      </c>
    </row>
    <row r="41" spans="1:24" s="36" customFormat="1" ht="26.4" x14ac:dyDescent="0.25">
      <c r="A41" s="27" t="s">
        <v>130</v>
      </c>
      <c r="B41" s="22"/>
      <c r="C41" s="12" t="s">
        <v>100</v>
      </c>
      <c r="D41" s="10">
        <f t="shared" si="1"/>
        <v>0</v>
      </c>
      <c r="E41" s="10"/>
      <c r="F41" s="10"/>
      <c r="G41" s="10">
        <f t="shared" si="2"/>
        <v>0</v>
      </c>
      <c r="H41" s="10"/>
      <c r="I41" s="10"/>
      <c r="J41" s="10">
        <f t="shared" si="3"/>
        <v>0</v>
      </c>
      <c r="K41" s="10"/>
      <c r="L41" s="10"/>
      <c r="M41" s="10">
        <f t="shared" si="4"/>
        <v>0</v>
      </c>
      <c r="N41" s="10"/>
      <c r="O41" s="10"/>
      <c r="P41" s="10">
        <f t="shared" si="5"/>
        <v>0</v>
      </c>
      <c r="Q41" s="10"/>
      <c r="R41" s="10"/>
      <c r="S41" s="10">
        <f t="shared" si="6"/>
        <v>0</v>
      </c>
      <c r="T41" s="10"/>
      <c r="U41" s="10"/>
      <c r="V41" s="10">
        <f t="shared" si="7"/>
        <v>0</v>
      </c>
      <c r="W41" s="10">
        <f t="shared" si="13"/>
        <v>0</v>
      </c>
      <c r="X41" s="10">
        <f t="shared" si="13"/>
        <v>0</v>
      </c>
    </row>
    <row r="42" spans="1:24" s="36" customFormat="1" ht="26.4" x14ac:dyDescent="0.25">
      <c r="A42" s="27" t="s">
        <v>131</v>
      </c>
      <c r="B42" s="22"/>
      <c r="C42" s="12" t="s">
        <v>101</v>
      </c>
      <c r="D42" s="10">
        <f t="shared" si="1"/>
        <v>0</v>
      </c>
      <c r="E42" s="10"/>
      <c r="F42" s="10"/>
      <c r="G42" s="10">
        <f t="shared" si="2"/>
        <v>0</v>
      </c>
      <c r="H42" s="10"/>
      <c r="I42" s="10"/>
      <c r="J42" s="10">
        <f t="shared" si="3"/>
        <v>0</v>
      </c>
      <c r="K42" s="10"/>
      <c r="L42" s="10"/>
      <c r="M42" s="10">
        <f t="shared" si="4"/>
        <v>0</v>
      </c>
      <c r="N42" s="10"/>
      <c r="O42" s="10"/>
      <c r="P42" s="10">
        <f t="shared" si="5"/>
        <v>0</v>
      </c>
      <c r="Q42" s="10"/>
      <c r="R42" s="10"/>
      <c r="S42" s="10">
        <f t="shared" si="6"/>
        <v>0</v>
      </c>
      <c r="T42" s="10"/>
      <c r="U42" s="10"/>
      <c r="V42" s="10">
        <f t="shared" si="7"/>
        <v>0</v>
      </c>
      <c r="W42" s="10">
        <f t="shared" si="13"/>
        <v>0</v>
      </c>
      <c r="X42" s="10">
        <f t="shared" si="13"/>
        <v>0</v>
      </c>
    </row>
    <row r="43" spans="1:24" ht="13.2" x14ac:dyDescent="0.25">
      <c r="A43" s="26" t="s">
        <v>132</v>
      </c>
      <c r="B43" s="20"/>
      <c r="C43" s="12" t="s">
        <v>167</v>
      </c>
      <c r="D43" s="10">
        <f t="shared" si="1"/>
        <v>0</v>
      </c>
      <c r="E43" s="10"/>
      <c r="F43" s="10"/>
      <c r="G43" s="10">
        <f t="shared" si="2"/>
        <v>0</v>
      </c>
      <c r="H43" s="10"/>
      <c r="I43" s="10"/>
      <c r="J43" s="10">
        <f t="shared" si="3"/>
        <v>0</v>
      </c>
      <c r="K43" s="10"/>
      <c r="L43" s="10"/>
      <c r="M43" s="10">
        <f t="shared" si="4"/>
        <v>0</v>
      </c>
      <c r="N43" s="10"/>
      <c r="O43" s="10"/>
      <c r="P43" s="10">
        <f t="shared" si="5"/>
        <v>0</v>
      </c>
      <c r="Q43" s="10"/>
      <c r="R43" s="10"/>
      <c r="S43" s="10">
        <f t="shared" si="6"/>
        <v>0</v>
      </c>
      <c r="T43" s="10"/>
      <c r="U43" s="10"/>
      <c r="V43" s="10">
        <f t="shared" si="7"/>
        <v>0</v>
      </c>
      <c r="W43" s="10">
        <f t="shared" si="13"/>
        <v>0</v>
      </c>
      <c r="X43" s="10">
        <f t="shared" si="13"/>
        <v>0</v>
      </c>
    </row>
    <row r="44" spans="1:24" s="36" customFormat="1" ht="13.2" x14ac:dyDescent="0.25">
      <c r="A44" s="28" t="s">
        <v>133</v>
      </c>
      <c r="B44" s="22" t="s">
        <v>107</v>
      </c>
      <c r="C44" s="11" t="s">
        <v>108</v>
      </c>
      <c r="D44" s="6">
        <f t="shared" si="1"/>
        <v>0</v>
      </c>
      <c r="E44" s="6">
        <f t="shared" ref="E44:X44" si="14">E45</f>
        <v>0</v>
      </c>
      <c r="F44" s="6">
        <f t="shared" si="14"/>
        <v>0</v>
      </c>
      <c r="G44" s="6">
        <f t="shared" si="2"/>
        <v>0</v>
      </c>
      <c r="H44" s="6">
        <f t="shared" si="14"/>
        <v>0</v>
      </c>
      <c r="I44" s="6">
        <f t="shared" si="14"/>
        <v>0</v>
      </c>
      <c r="J44" s="6">
        <f t="shared" si="3"/>
        <v>0</v>
      </c>
      <c r="K44" s="6">
        <f t="shared" si="14"/>
        <v>0</v>
      </c>
      <c r="L44" s="6">
        <f t="shared" si="14"/>
        <v>0</v>
      </c>
      <c r="M44" s="6">
        <f t="shared" si="4"/>
        <v>0</v>
      </c>
      <c r="N44" s="6">
        <f t="shared" si="14"/>
        <v>0</v>
      </c>
      <c r="O44" s="6">
        <f t="shared" si="14"/>
        <v>0</v>
      </c>
      <c r="P44" s="6">
        <f t="shared" si="5"/>
        <v>0</v>
      </c>
      <c r="Q44" s="6">
        <f t="shared" si="14"/>
        <v>0</v>
      </c>
      <c r="R44" s="6">
        <f t="shared" si="14"/>
        <v>0</v>
      </c>
      <c r="S44" s="6">
        <f t="shared" si="6"/>
        <v>0</v>
      </c>
      <c r="T44" s="6">
        <f t="shared" si="14"/>
        <v>0</v>
      </c>
      <c r="U44" s="6">
        <f t="shared" si="14"/>
        <v>0</v>
      </c>
      <c r="V44" s="6">
        <f t="shared" si="7"/>
        <v>0</v>
      </c>
      <c r="W44" s="6">
        <f t="shared" si="14"/>
        <v>0</v>
      </c>
      <c r="X44" s="6">
        <f t="shared" si="14"/>
        <v>0</v>
      </c>
    </row>
    <row r="45" spans="1:24" s="36" customFormat="1" ht="13.2" x14ac:dyDescent="0.25">
      <c r="A45" s="27" t="s">
        <v>134</v>
      </c>
      <c r="B45" s="23" t="s">
        <v>90</v>
      </c>
      <c r="C45" s="12" t="s">
        <v>163</v>
      </c>
      <c r="D45" s="10">
        <f t="shared" si="1"/>
        <v>0</v>
      </c>
      <c r="E45" s="10"/>
      <c r="F45" s="10"/>
      <c r="G45" s="10">
        <f t="shared" si="2"/>
        <v>0</v>
      </c>
      <c r="H45" s="10"/>
      <c r="I45" s="10"/>
      <c r="J45" s="10">
        <f t="shared" si="3"/>
        <v>0</v>
      </c>
      <c r="K45" s="10"/>
      <c r="L45" s="10"/>
      <c r="M45" s="10">
        <f t="shared" si="4"/>
        <v>0</v>
      </c>
      <c r="N45" s="10"/>
      <c r="O45" s="10"/>
      <c r="P45" s="10">
        <f t="shared" si="5"/>
        <v>0</v>
      </c>
      <c r="Q45" s="10"/>
      <c r="R45" s="10"/>
      <c r="S45" s="10">
        <f t="shared" si="6"/>
        <v>0</v>
      </c>
      <c r="T45" s="10"/>
      <c r="U45" s="10"/>
      <c r="V45" s="10">
        <f t="shared" si="7"/>
        <v>0</v>
      </c>
      <c r="W45" s="10">
        <f>SUM(E45,H45,K45,N45,Q45,T45)</f>
        <v>0</v>
      </c>
      <c r="X45" s="10">
        <f>SUM(F45,I45,L45,O45,R45,U45)</f>
        <v>0</v>
      </c>
    </row>
    <row r="46" spans="1:24" ht="26.4" x14ac:dyDescent="0.25">
      <c r="A46" s="38" t="s">
        <v>135</v>
      </c>
      <c r="B46" s="22" t="s">
        <v>17</v>
      </c>
      <c r="C46" s="11" t="s">
        <v>247</v>
      </c>
      <c r="D46" s="6">
        <f t="shared" si="1"/>
        <v>0</v>
      </c>
      <c r="E46" s="6">
        <f>E47+E48+E49+E50</f>
        <v>0</v>
      </c>
      <c r="F46" s="6">
        <f>F47+F48+F49+F50</f>
        <v>0</v>
      </c>
      <c r="G46" s="6">
        <f t="shared" si="2"/>
        <v>0</v>
      </c>
      <c r="H46" s="6">
        <f>H47+H48+H49+H50</f>
        <v>0</v>
      </c>
      <c r="I46" s="6">
        <f>I47+I48+I49+I50</f>
        <v>0</v>
      </c>
      <c r="J46" s="6">
        <f t="shared" si="3"/>
        <v>0</v>
      </c>
      <c r="K46" s="6">
        <f>K47+K48+K49+K50</f>
        <v>0</v>
      </c>
      <c r="L46" s="6">
        <f>L47+L48+L49+L50</f>
        <v>0</v>
      </c>
      <c r="M46" s="6">
        <f t="shared" si="4"/>
        <v>0</v>
      </c>
      <c r="N46" s="6">
        <f>N47+N48+N49+N50</f>
        <v>0</v>
      </c>
      <c r="O46" s="6">
        <f>O47+O48+O49+O50</f>
        <v>0</v>
      </c>
      <c r="P46" s="6">
        <f t="shared" si="5"/>
        <v>0</v>
      </c>
      <c r="Q46" s="6">
        <f>Q47+Q48+Q49+Q50</f>
        <v>0</v>
      </c>
      <c r="R46" s="6">
        <f>R47+R48+R49+R50</f>
        <v>0</v>
      </c>
      <c r="S46" s="6">
        <f t="shared" si="6"/>
        <v>0</v>
      </c>
      <c r="T46" s="6">
        <f>T47+T48+T49+T50</f>
        <v>0</v>
      </c>
      <c r="U46" s="6">
        <f>U47+U48+U49+U50</f>
        <v>0</v>
      </c>
      <c r="V46" s="6">
        <f t="shared" si="7"/>
        <v>0</v>
      </c>
      <c r="W46" s="6">
        <f>W47+W48+W49+W50</f>
        <v>0</v>
      </c>
      <c r="X46" s="6">
        <f>X47+X48+X49+X50</f>
        <v>0</v>
      </c>
    </row>
    <row r="47" spans="1:24" ht="13.2" x14ac:dyDescent="0.25">
      <c r="A47" s="26" t="s">
        <v>136</v>
      </c>
      <c r="B47" s="22"/>
      <c r="C47" s="12" t="s">
        <v>159</v>
      </c>
      <c r="D47" s="10">
        <f t="shared" si="1"/>
        <v>0</v>
      </c>
      <c r="E47" s="10"/>
      <c r="F47" s="10"/>
      <c r="G47" s="10">
        <f t="shared" si="2"/>
        <v>0</v>
      </c>
      <c r="H47" s="10"/>
      <c r="I47" s="10"/>
      <c r="J47" s="10">
        <f t="shared" si="3"/>
        <v>0</v>
      </c>
      <c r="K47" s="10"/>
      <c r="L47" s="10"/>
      <c r="M47" s="10">
        <f t="shared" si="4"/>
        <v>0</v>
      </c>
      <c r="N47" s="10"/>
      <c r="O47" s="10"/>
      <c r="P47" s="10">
        <f t="shared" si="5"/>
        <v>0</v>
      </c>
      <c r="Q47" s="10"/>
      <c r="R47" s="10"/>
      <c r="S47" s="10">
        <f t="shared" si="6"/>
        <v>0</v>
      </c>
      <c r="T47" s="10"/>
      <c r="U47" s="10"/>
      <c r="V47" s="10">
        <f t="shared" si="7"/>
        <v>0</v>
      </c>
      <c r="W47" s="10">
        <f t="shared" ref="W47:X50" si="15">SUM(E47,H47,K47,N47,Q47,T47)</f>
        <v>0</v>
      </c>
      <c r="X47" s="10">
        <f t="shared" si="15"/>
        <v>0</v>
      </c>
    </row>
    <row r="48" spans="1:24" ht="26.4" x14ac:dyDescent="0.25">
      <c r="A48" s="26" t="s">
        <v>162</v>
      </c>
      <c r="B48" s="22"/>
      <c r="C48" s="12" t="s">
        <v>94</v>
      </c>
      <c r="D48" s="10">
        <f t="shared" si="1"/>
        <v>0</v>
      </c>
      <c r="E48" s="10"/>
      <c r="F48" s="10"/>
      <c r="G48" s="10">
        <f t="shared" si="2"/>
        <v>0</v>
      </c>
      <c r="H48" s="10"/>
      <c r="I48" s="10"/>
      <c r="J48" s="10">
        <f t="shared" si="3"/>
        <v>0</v>
      </c>
      <c r="K48" s="10"/>
      <c r="L48" s="10"/>
      <c r="M48" s="10">
        <f t="shared" si="4"/>
        <v>0</v>
      </c>
      <c r="N48" s="10"/>
      <c r="O48" s="10"/>
      <c r="P48" s="10">
        <f t="shared" si="5"/>
        <v>0</v>
      </c>
      <c r="Q48" s="10"/>
      <c r="R48" s="10"/>
      <c r="S48" s="10">
        <f t="shared" si="6"/>
        <v>0</v>
      </c>
      <c r="T48" s="10"/>
      <c r="U48" s="10"/>
      <c r="V48" s="10">
        <f t="shared" si="7"/>
        <v>0</v>
      </c>
      <c r="W48" s="10">
        <f t="shared" si="15"/>
        <v>0</v>
      </c>
      <c r="X48" s="10">
        <f t="shared" si="15"/>
        <v>0</v>
      </c>
    </row>
    <row r="49" spans="1:24" ht="26.4" x14ac:dyDescent="0.25">
      <c r="A49" s="26" t="s">
        <v>160</v>
      </c>
      <c r="B49" s="22"/>
      <c r="C49" s="12" t="s">
        <v>168</v>
      </c>
      <c r="D49" s="10">
        <f t="shared" si="1"/>
        <v>0</v>
      </c>
      <c r="E49" s="10"/>
      <c r="F49" s="10"/>
      <c r="G49" s="10">
        <f t="shared" si="2"/>
        <v>0</v>
      </c>
      <c r="H49" s="10"/>
      <c r="I49" s="10"/>
      <c r="J49" s="10">
        <f t="shared" si="3"/>
        <v>0</v>
      </c>
      <c r="K49" s="10"/>
      <c r="L49" s="10"/>
      <c r="M49" s="10">
        <f t="shared" si="4"/>
        <v>0</v>
      </c>
      <c r="N49" s="10"/>
      <c r="O49" s="10"/>
      <c r="P49" s="10">
        <f t="shared" si="5"/>
        <v>0</v>
      </c>
      <c r="Q49" s="10"/>
      <c r="R49" s="10"/>
      <c r="S49" s="10">
        <f t="shared" si="6"/>
        <v>0</v>
      </c>
      <c r="T49" s="10"/>
      <c r="U49" s="10"/>
      <c r="V49" s="10">
        <f t="shared" si="7"/>
        <v>0</v>
      </c>
      <c r="W49" s="10">
        <f t="shared" si="15"/>
        <v>0</v>
      </c>
      <c r="X49" s="10">
        <f t="shared" si="15"/>
        <v>0</v>
      </c>
    </row>
    <row r="50" spans="1:24" ht="13.2" x14ac:dyDescent="0.25">
      <c r="A50" s="26" t="s">
        <v>161</v>
      </c>
      <c r="B50" s="23" t="s">
        <v>190</v>
      </c>
      <c r="C50" s="12" t="s">
        <v>191</v>
      </c>
      <c r="D50" s="10">
        <f t="shared" si="1"/>
        <v>0</v>
      </c>
      <c r="E50" s="10"/>
      <c r="F50" s="10"/>
      <c r="G50" s="10">
        <f t="shared" si="2"/>
        <v>0</v>
      </c>
      <c r="H50" s="10"/>
      <c r="I50" s="10"/>
      <c r="J50" s="10">
        <f t="shared" si="3"/>
        <v>0</v>
      </c>
      <c r="K50" s="10"/>
      <c r="L50" s="10"/>
      <c r="M50" s="10">
        <f t="shared" si="4"/>
        <v>0</v>
      </c>
      <c r="N50" s="10"/>
      <c r="O50" s="10"/>
      <c r="P50" s="10">
        <f t="shared" si="5"/>
        <v>0</v>
      </c>
      <c r="Q50" s="10"/>
      <c r="R50" s="10"/>
      <c r="S50" s="10">
        <f t="shared" si="6"/>
        <v>0</v>
      </c>
      <c r="T50" s="10"/>
      <c r="U50" s="10"/>
      <c r="V50" s="10">
        <f t="shared" si="7"/>
        <v>0</v>
      </c>
      <c r="W50" s="10">
        <f t="shared" si="15"/>
        <v>0</v>
      </c>
      <c r="X50" s="10">
        <f t="shared" si="15"/>
        <v>0</v>
      </c>
    </row>
    <row r="51" spans="1:24" s="36" customFormat="1" ht="13.2" x14ac:dyDescent="0.25">
      <c r="A51" s="28" t="s">
        <v>114</v>
      </c>
      <c r="B51" s="22"/>
      <c r="C51" s="11" t="s">
        <v>97</v>
      </c>
      <c r="D51" s="6">
        <f t="shared" si="1"/>
        <v>0</v>
      </c>
      <c r="E51" s="6">
        <f>E52+E53+E57+E58</f>
        <v>0</v>
      </c>
      <c r="F51" s="6">
        <f>F52+F53+F57+F58</f>
        <v>0</v>
      </c>
      <c r="G51" s="6">
        <f t="shared" si="2"/>
        <v>0</v>
      </c>
      <c r="H51" s="6">
        <f>H52+H53+H57+H58</f>
        <v>0</v>
      </c>
      <c r="I51" s="6">
        <f>I52+I53+I57+I58</f>
        <v>0</v>
      </c>
      <c r="J51" s="6">
        <f t="shared" si="3"/>
        <v>0</v>
      </c>
      <c r="K51" s="6">
        <f>K52+K53+K57+K58</f>
        <v>0</v>
      </c>
      <c r="L51" s="6">
        <f>L52+L53+L57+L58</f>
        <v>0</v>
      </c>
      <c r="M51" s="6">
        <f t="shared" si="4"/>
        <v>0</v>
      </c>
      <c r="N51" s="6">
        <f>N52+N53+N57+N58</f>
        <v>0</v>
      </c>
      <c r="O51" s="6">
        <f>O52+O53+O57+O58</f>
        <v>0</v>
      </c>
      <c r="P51" s="6">
        <f t="shared" si="5"/>
        <v>0</v>
      </c>
      <c r="Q51" s="6">
        <f>Q52+Q53+Q57+Q58</f>
        <v>0</v>
      </c>
      <c r="R51" s="6">
        <f>R52+R53+R57+R58</f>
        <v>0</v>
      </c>
      <c r="S51" s="6">
        <f t="shared" si="6"/>
        <v>0</v>
      </c>
      <c r="T51" s="6">
        <f>T52+T53+T57+T58</f>
        <v>0</v>
      </c>
      <c r="U51" s="6">
        <f>U52+U53+U57+U58</f>
        <v>0</v>
      </c>
      <c r="V51" s="6">
        <f t="shared" si="7"/>
        <v>0</v>
      </c>
      <c r="W51" s="6">
        <f>W52+W53+W57+W58</f>
        <v>0</v>
      </c>
      <c r="X51" s="6">
        <f>X52+X53+X57+X58</f>
        <v>0</v>
      </c>
    </row>
    <row r="52" spans="1:24" ht="13.2" x14ac:dyDescent="0.25">
      <c r="A52" s="38" t="s">
        <v>115</v>
      </c>
      <c r="B52" s="22" t="s">
        <v>82</v>
      </c>
      <c r="C52" s="11" t="s">
        <v>83</v>
      </c>
      <c r="D52" s="6">
        <f t="shared" si="1"/>
        <v>0</v>
      </c>
      <c r="E52" s="6"/>
      <c r="F52" s="6"/>
      <c r="G52" s="6">
        <f t="shared" si="2"/>
        <v>0</v>
      </c>
      <c r="H52" s="6"/>
      <c r="I52" s="6"/>
      <c r="J52" s="6">
        <f t="shared" si="3"/>
        <v>0</v>
      </c>
      <c r="K52" s="6"/>
      <c r="L52" s="6"/>
      <c r="M52" s="6">
        <f t="shared" si="4"/>
        <v>0</v>
      </c>
      <c r="N52" s="6"/>
      <c r="O52" s="6"/>
      <c r="P52" s="6">
        <f t="shared" si="5"/>
        <v>0</v>
      </c>
      <c r="Q52" s="6"/>
      <c r="R52" s="6"/>
      <c r="S52" s="6">
        <f t="shared" si="6"/>
        <v>0</v>
      </c>
      <c r="T52" s="6"/>
      <c r="U52" s="6"/>
      <c r="V52" s="6">
        <f t="shared" si="7"/>
        <v>0</v>
      </c>
      <c r="W52" s="6">
        <f>SUM(E52,H52,K52,N52,Q52,T52)</f>
        <v>0</v>
      </c>
      <c r="X52" s="6">
        <f>SUM(F52,I52,L52,O52,R52,U52)</f>
        <v>0</v>
      </c>
    </row>
    <row r="53" spans="1:24" ht="13.2" x14ac:dyDescent="0.25">
      <c r="A53" s="38" t="s">
        <v>117</v>
      </c>
      <c r="B53" s="20" t="s">
        <v>18</v>
      </c>
      <c r="C53" s="11" t="s">
        <v>19</v>
      </c>
      <c r="D53" s="6">
        <f t="shared" si="1"/>
        <v>0</v>
      </c>
      <c r="E53" s="6">
        <f>+E54+E55+E56</f>
        <v>0</v>
      </c>
      <c r="F53" s="6">
        <f>+F54+F55+F56</f>
        <v>0</v>
      </c>
      <c r="G53" s="6">
        <f t="shared" si="2"/>
        <v>0</v>
      </c>
      <c r="H53" s="6">
        <f>+H54+H55+H56</f>
        <v>0</v>
      </c>
      <c r="I53" s="6">
        <f>+I54+I55+I56</f>
        <v>0</v>
      </c>
      <c r="J53" s="6">
        <f t="shared" si="3"/>
        <v>0</v>
      </c>
      <c r="K53" s="6">
        <f>+K54+K55+K56</f>
        <v>0</v>
      </c>
      <c r="L53" s="6">
        <f>+L54+L55+L56</f>
        <v>0</v>
      </c>
      <c r="M53" s="6">
        <f t="shared" si="4"/>
        <v>0</v>
      </c>
      <c r="N53" s="6">
        <f>+N54+N55+N56</f>
        <v>0</v>
      </c>
      <c r="O53" s="6">
        <f>+O54+O55+O56</f>
        <v>0</v>
      </c>
      <c r="P53" s="6">
        <f t="shared" si="5"/>
        <v>0</v>
      </c>
      <c r="Q53" s="6">
        <f>+Q54+Q55+Q56</f>
        <v>0</v>
      </c>
      <c r="R53" s="6">
        <f>+R54+R55+R56</f>
        <v>0</v>
      </c>
      <c r="S53" s="6">
        <f t="shared" si="6"/>
        <v>0</v>
      </c>
      <c r="T53" s="6">
        <f>+T54+T55+T56</f>
        <v>0</v>
      </c>
      <c r="U53" s="6">
        <f>+U54+U55+U56</f>
        <v>0</v>
      </c>
      <c r="V53" s="6">
        <f t="shared" si="7"/>
        <v>0</v>
      </c>
      <c r="W53" s="6">
        <f>+W54+W55+W56</f>
        <v>0</v>
      </c>
      <c r="X53" s="6">
        <f>+X54+X55+X56</f>
        <v>0</v>
      </c>
    </row>
    <row r="54" spans="1:24" s="36" customFormat="1" ht="39.6" x14ac:dyDescent="0.25">
      <c r="A54" s="27" t="s">
        <v>137</v>
      </c>
      <c r="B54" s="22"/>
      <c r="C54" s="12" t="s">
        <v>169</v>
      </c>
      <c r="D54" s="10">
        <f t="shared" si="1"/>
        <v>0</v>
      </c>
      <c r="E54" s="10"/>
      <c r="F54" s="10"/>
      <c r="G54" s="10">
        <f t="shared" si="2"/>
        <v>0</v>
      </c>
      <c r="H54" s="10"/>
      <c r="I54" s="10"/>
      <c r="J54" s="10">
        <f t="shared" si="3"/>
        <v>0</v>
      </c>
      <c r="K54" s="10"/>
      <c r="L54" s="10"/>
      <c r="M54" s="10">
        <f t="shared" si="4"/>
        <v>0</v>
      </c>
      <c r="N54" s="10"/>
      <c r="O54" s="10"/>
      <c r="P54" s="10">
        <f t="shared" si="5"/>
        <v>0</v>
      </c>
      <c r="Q54" s="10"/>
      <c r="R54" s="10"/>
      <c r="S54" s="10">
        <f t="shared" si="6"/>
        <v>0</v>
      </c>
      <c r="T54" s="10"/>
      <c r="U54" s="10"/>
      <c r="V54" s="10">
        <f t="shared" si="7"/>
        <v>0</v>
      </c>
      <c r="W54" s="10">
        <f t="shared" ref="W54:X57" si="16">SUM(E54,H54,K54,N54,Q54,T54)</f>
        <v>0</v>
      </c>
      <c r="X54" s="10">
        <f t="shared" si="16"/>
        <v>0</v>
      </c>
    </row>
    <row r="55" spans="1:24" s="36" customFormat="1" ht="26.4" x14ac:dyDescent="0.25">
      <c r="A55" s="27" t="s">
        <v>138</v>
      </c>
      <c r="B55" s="22"/>
      <c r="C55" s="12" t="s">
        <v>102</v>
      </c>
      <c r="D55" s="10">
        <f t="shared" si="1"/>
        <v>0</v>
      </c>
      <c r="E55" s="10"/>
      <c r="F55" s="10"/>
      <c r="G55" s="10">
        <f t="shared" si="2"/>
        <v>0</v>
      </c>
      <c r="H55" s="10"/>
      <c r="I55" s="10"/>
      <c r="J55" s="10">
        <f t="shared" si="3"/>
        <v>0</v>
      </c>
      <c r="K55" s="10"/>
      <c r="L55" s="10"/>
      <c r="M55" s="10">
        <f t="shared" si="4"/>
        <v>0</v>
      </c>
      <c r="N55" s="10"/>
      <c r="O55" s="10"/>
      <c r="P55" s="10">
        <f t="shared" si="5"/>
        <v>0</v>
      </c>
      <c r="Q55" s="10"/>
      <c r="R55" s="10"/>
      <c r="S55" s="10">
        <f t="shared" si="6"/>
        <v>0</v>
      </c>
      <c r="T55" s="10"/>
      <c r="U55" s="10"/>
      <c r="V55" s="10">
        <f t="shared" si="7"/>
        <v>0</v>
      </c>
      <c r="W55" s="10">
        <f t="shared" si="16"/>
        <v>0</v>
      </c>
      <c r="X55" s="10">
        <f t="shared" si="16"/>
        <v>0</v>
      </c>
    </row>
    <row r="56" spans="1:24" ht="13.2" x14ac:dyDescent="0.25">
      <c r="A56" s="27" t="s">
        <v>139</v>
      </c>
      <c r="B56" s="20"/>
      <c r="C56" s="12" t="s">
        <v>195</v>
      </c>
      <c r="D56" s="10">
        <f t="shared" si="1"/>
        <v>0</v>
      </c>
      <c r="E56" s="10"/>
      <c r="F56" s="10"/>
      <c r="G56" s="10">
        <f t="shared" si="2"/>
        <v>0</v>
      </c>
      <c r="H56" s="10"/>
      <c r="I56" s="10"/>
      <c r="J56" s="10">
        <f t="shared" si="3"/>
        <v>0</v>
      </c>
      <c r="K56" s="10"/>
      <c r="L56" s="10"/>
      <c r="M56" s="10">
        <f t="shared" si="4"/>
        <v>0</v>
      </c>
      <c r="N56" s="10"/>
      <c r="O56" s="10"/>
      <c r="P56" s="10">
        <f t="shared" si="5"/>
        <v>0</v>
      </c>
      <c r="Q56" s="10"/>
      <c r="R56" s="10"/>
      <c r="S56" s="10">
        <f t="shared" si="6"/>
        <v>0</v>
      </c>
      <c r="T56" s="10"/>
      <c r="U56" s="10"/>
      <c r="V56" s="10">
        <f t="shared" si="7"/>
        <v>0</v>
      </c>
      <c r="W56" s="10">
        <f t="shared" si="16"/>
        <v>0</v>
      </c>
      <c r="X56" s="10">
        <f t="shared" si="16"/>
        <v>0</v>
      </c>
    </row>
    <row r="57" spans="1:24" ht="13.2" x14ac:dyDescent="0.25">
      <c r="A57" s="38" t="s">
        <v>118</v>
      </c>
      <c r="B57" s="20" t="s">
        <v>20</v>
      </c>
      <c r="C57" s="11" t="s">
        <v>21</v>
      </c>
      <c r="D57" s="6">
        <f t="shared" si="1"/>
        <v>0</v>
      </c>
      <c r="E57" s="6"/>
      <c r="F57" s="6"/>
      <c r="G57" s="6">
        <f t="shared" si="2"/>
        <v>0</v>
      </c>
      <c r="H57" s="6"/>
      <c r="I57" s="6"/>
      <c r="J57" s="6">
        <f t="shared" si="3"/>
        <v>0</v>
      </c>
      <c r="K57" s="6"/>
      <c r="L57" s="6"/>
      <c r="M57" s="6">
        <f t="shared" si="4"/>
        <v>0</v>
      </c>
      <c r="N57" s="6"/>
      <c r="O57" s="6"/>
      <c r="P57" s="6">
        <f t="shared" si="5"/>
        <v>0</v>
      </c>
      <c r="Q57" s="6"/>
      <c r="R57" s="6"/>
      <c r="S57" s="6">
        <f t="shared" si="6"/>
        <v>0</v>
      </c>
      <c r="T57" s="6"/>
      <c r="U57" s="6"/>
      <c r="V57" s="6">
        <f t="shared" si="7"/>
        <v>0</v>
      </c>
      <c r="W57" s="6">
        <f t="shared" si="16"/>
        <v>0</v>
      </c>
      <c r="X57" s="6">
        <f t="shared" si="16"/>
        <v>0</v>
      </c>
    </row>
    <row r="58" spans="1:24" ht="13.2" x14ac:dyDescent="0.25">
      <c r="A58" s="38" t="s">
        <v>119</v>
      </c>
      <c r="B58" s="22" t="s">
        <v>22</v>
      </c>
      <c r="C58" s="11" t="s">
        <v>23</v>
      </c>
      <c r="D58" s="6">
        <f t="shared" si="1"/>
        <v>0</v>
      </c>
      <c r="E58" s="6">
        <f>E59+E60+E61+E62</f>
        <v>0</v>
      </c>
      <c r="F58" s="6">
        <f>F59+F60+F61+F62</f>
        <v>0</v>
      </c>
      <c r="G58" s="6">
        <f t="shared" si="2"/>
        <v>0</v>
      </c>
      <c r="H58" s="6">
        <f>H59+H60+H61+H62</f>
        <v>0</v>
      </c>
      <c r="I58" s="6">
        <f>I59+I60+I61+I62</f>
        <v>0</v>
      </c>
      <c r="J58" s="6">
        <f t="shared" si="3"/>
        <v>0</v>
      </c>
      <c r="K58" s="6">
        <f>K59+K60+K61+K62</f>
        <v>0</v>
      </c>
      <c r="L58" s="6">
        <f>L59+L60+L61+L62</f>
        <v>0</v>
      </c>
      <c r="M58" s="6">
        <f t="shared" si="4"/>
        <v>0</v>
      </c>
      <c r="N58" s="6">
        <f>N59+N60+N61+N62</f>
        <v>0</v>
      </c>
      <c r="O58" s="6">
        <f>O59+O60+O61+O62</f>
        <v>0</v>
      </c>
      <c r="P58" s="6">
        <f t="shared" si="5"/>
        <v>0</v>
      </c>
      <c r="Q58" s="6">
        <f>Q59+Q60+Q61+Q62</f>
        <v>0</v>
      </c>
      <c r="R58" s="6">
        <f>R59+R60+R61+R62</f>
        <v>0</v>
      </c>
      <c r="S58" s="6">
        <f t="shared" si="6"/>
        <v>0</v>
      </c>
      <c r="T58" s="6">
        <f>T59+T60+T61+T62</f>
        <v>0</v>
      </c>
      <c r="U58" s="6">
        <f>U59+U60+U61+U62</f>
        <v>0</v>
      </c>
      <c r="V58" s="6">
        <f t="shared" si="7"/>
        <v>0</v>
      </c>
      <c r="W58" s="6">
        <f>W59+W60+W61+W62</f>
        <v>0</v>
      </c>
      <c r="X58" s="6">
        <f>X59+X60+X61+X62</f>
        <v>0</v>
      </c>
    </row>
    <row r="59" spans="1:24" s="2" customFormat="1" ht="13.8" x14ac:dyDescent="0.3">
      <c r="A59" s="26" t="s">
        <v>120</v>
      </c>
      <c r="B59" s="21" t="s">
        <v>24</v>
      </c>
      <c r="C59" s="12" t="s">
        <v>58</v>
      </c>
      <c r="D59" s="10">
        <f t="shared" si="1"/>
        <v>0</v>
      </c>
      <c r="E59" s="10"/>
      <c r="F59" s="10"/>
      <c r="G59" s="10">
        <f t="shared" si="2"/>
        <v>0</v>
      </c>
      <c r="H59" s="10"/>
      <c r="I59" s="10"/>
      <c r="J59" s="10">
        <f t="shared" si="3"/>
        <v>0</v>
      </c>
      <c r="K59" s="10"/>
      <c r="L59" s="10"/>
      <c r="M59" s="10">
        <f t="shared" si="4"/>
        <v>0</v>
      </c>
      <c r="N59" s="10"/>
      <c r="O59" s="10"/>
      <c r="P59" s="10">
        <f t="shared" si="5"/>
        <v>0</v>
      </c>
      <c r="Q59" s="10"/>
      <c r="R59" s="10"/>
      <c r="S59" s="10">
        <f t="shared" si="6"/>
        <v>0</v>
      </c>
      <c r="T59" s="10"/>
      <c r="U59" s="10"/>
      <c r="V59" s="10">
        <f t="shared" si="7"/>
        <v>0</v>
      </c>
      <c r="W59" s="10">
        <f t="shared" ref="W59:X62" si="17">SUM(E59,H59,K59,N59,Q59,T59)</f>
        <v>0</v>
      </c>
      <c r="X59" s="10">
        <f t="shared" si="17"/>
        <v>0</v>
      </c>
    </row>
    <row r="60" spans="1:24" s="2" customFormat="1" ht="13.8" x14ac:dyDescent="0.3">
      <c r="A60" s="26" t="s">
        <v>121</v>
      </c>
      <c r="B60" s="21" t="s">
        <v>76</v>
      </c>
      <c r="C60" s="12" t="s">
        <v>77</v>
      </c>
      <c r="D60" s="10">
        <f t="shared" si="1"/>
        <v>0</v>
      </c>
      <c r="E60" s="10"/>
      <c r="F60" s="10"/>
      <c r="G60" s="10">
        <f t="shared" si="2"/>
        <v>0</v>
      </c>
      <c r="H60" s="10"/>
      <c r="I60" s="10"/>
      <c r="J60" s="10">
        <f t="shared" si="3"/>
        <v>0</v>
      </c>
      <c r="K60" s="10"/>
      <c r="L60" s="10"/>
      <c r="M60" s="10">
        <f t="shared" si="4"/>
        <v>0</v>
      </c>
      <c r="N60" s="10"/>
      <c r="O60" s="10"/>
      <c r="P60" s="10">
        <f t="shared" si="5"/>
        <v>0</v>
      </c>
      <c r="Q60" s="10"/>
      <c r="R60" s="10"/>
      <c r="S60" s="10">
        <f t="shared" si="6"/>
        <v>0</v>
      </c>
      <c r="T60" s="10"/>
      <c r="U60" s="10"/>
      <c r="V60" s="10">
        <f t="shared" si="7"/>
        <v>0</v>
      </c>
      <c r="W60" s="10">
        <f t="shared" si="17"/>
        <v>0</v>
      </c>
      <c r="X60" s="10">
        <f t="shared" si="17"/>
        <v>0</v>
      </c>
    </row>
    <row r="61" spans="1:24" s="41" customFormat="1" ht="27.6" x14ac:dyDescent="0.3">
      <c r="A61" s="27" t="s">
        <v>140</v>
      </c>
      <c r="B61" s="42"/>
      <c r="C61" s="12" t="s">
        <v>104</v>
      </c>
      <c r="D61" s="10">
        <f t="shared" si="1"/>
        <v>0</v>
      </c>
      <c r="E61" s="10"/>
      <c r="F61" s="10"/>
      <c r="G61" s="10">
        <f t="shared" si="2"/>
        <v>0</v>
      </c>
      <c r="H61" s="10"/>
      <c r="I61" s="10"/>
      <c r="J61" s="10">
        <f t="shared" si="3"/>
        <v>0</v>
      </c>
      <c r="K61" s="10"/>
      <c r="L61" s="10"/>
      <c r="M61" s="10">
        <f t="shared" si="4"/>
        <v>0</v>
      </c>
      <c r="N61" s="10"/>
      <c r="O61" s="10"/>
      <c r="P61" s="10">
        <f t="shared" si="5"/>
        <v>0</v>
      </c>
      <c r="Q61" s="10"/>
      <c r="R61" s="10"/>
      <c r="S61" s="10">
        <f t="shared" si="6"/>
        <v>0</v>
      </c>
      <c r="T61" s="10"/>
      <c r="U61" s="10"/>
      <c r="V61" s="10">
        <f t="shared" si="7"/>
        <v>0</v>
      </c>
      <c r="W61" s="10">
        <f t="shared" si="17"/>
        <v>0</v>
      </c>
      <c r="X61" s="10">
        <f t="shared" si="17"/>
        <v>0</v>
      </c>
    </row>
    <row r="62" spans="1:24" s="41" customFormat="1" ht="27.6" x14ac:dyDescent="0.3">
      <c r="A62" s="27" t="s">
        <v>141</v>
      </c>
      <c r="B62" s="42"/>
      <c r="C62" s="12" t="s">
        <v>103</v>
      </c>
      <c r="D62" s="10">
        <f t="shared" si="1"/>
        <v>0</v>
      </c>
      <c r="E62" s="10"/>
      <c r="F62" s="10"/>
      <c r="G62" s="10">
        <f t="shared" si="2"/>
        <v>0</v>
      </c>
      <c r="H62" s="10"/>
      <c r="I62" s="10"/>
      <c r="J62" s="10">
        <f t="shared" si="3"/>
        <v>0</v>
      </c>
      <c r="K62" s="10"/>
      <c r="L62" s="10"/>
      <c r="M62" s="10">
        <f t="shared" si="4"/>
        <v>0</v>
      </c>
      <c r="N62" s="10"/>
      <c r="O62" s="10"/>
      <c r="P62" s="10">
        <f t="shared" si="5"/>
        <v>0</v>
      </c>
      <c r="Q62" s="10"/>
      <c r="R62" s="10"/>
      <c r="S62" s="10">
        <f t="shared" si="6"/>
        <v>0</v>
      </c>
      <c r="T62" s="10"/>
      <c r="U62" s="10"/>
      <c r="V62" s="10">
        <f t="shared" si="7"/>
        <v>0</v>
      </c>
      <c r="W62" s="10">
        <f t="shared" si="17"/>
        <v>0</v>
      </c>
      <c r="X62" s="10">
        <f t="shared" si="17"/>
        <v>0</v>
      </c>
    </row>
    <row r="63" spans="1:24" ht="13.2" x14ac:dyDescent="0.25">
      <c r="A63" s="39" t="s">
        <v>142</v>
      </c>
      <c r="B63" s="34"/>
      <c r="C63" s="30" t="s">
        <v>221</v>
      </c>
      <c r="D63" s="33">
        <f t="shared" si="1"/>
        <v>0</v>
      </c>
      <c r="E63" s="33">
        <f>E64+E67+E70</f>
        <v>0</v>
      </c>
      <c r="F63" s="33">
        <f>F64+F67+F70</f>
        <v>0</v>
      </c>
      <c r="G63" s="33">
        <f t="shared" si="2"/>
        <v>0</v>
      </c>
      <c r="H63" s="33">
        <f>H64+H67+H70</f>
        <v>0</v>
      </c>
      <c r="I63" s="33">
        <f>I64+I67+I70</f>
        <v>0</v>
      </c>
      <c r="J63" s="33">
        <f t="shared" si="3"/>
        <v>0</v>
      </c>
      <c r="K63" s="33">
        <f>K64+K67+K70</f>
        <v>0</v>
      </c>
      <c r="L63" s="33">
        <f>L64+L67+L70</f>
        <v>0</v>
      </c>
      <c r="M63" s="33">
        <f t="shared" si="4"/>
        <v>0</v>
      </c>
      <c r="N63" s="33">
        <f>N64+N67+N70</f>
        <v>0</v>
      </c>
      <c r="O63" s="33">
        <f>O64+O67+O70</f>
        <v>0</v>
      </c>
      <c r="P63" s="33">
        <f t="shared" si="5"/>
        <v>0</v>
      </c>
      <c r="Q63" s="33">
        <f>Q64+Q67+Q70</f>
        <v>0</v>
      </c>
      <c r="R63" s="33">
        <f>R64+R67+R70</f>
        <v>0</v>
      </c>
      <c r="S63" s="33">
        <f t="shared" si="6"/>
        <v>0</v>
      </c>
      <c r="T63" s="33">
        <f>T64+T67+T70</f>
        <v>0</v>
      </c>
      <c r="U63" s="33">
        <f>U64+U67+U70</f>
        <v>0</v>
      </c>
      <c r="V63" s="33">
        <f t="shared" si="7"/>
        <v>0</v>
      </c>
      <c r="W63" s="33">
        <f>W64+W67+W70</f>
        <v>0</v>
      </c>
      <c r="X63" s="33">
        <f>X64+X67+X70</f>
        <v>0</v>
      </c>
    </row>
    <row r="64" spans="1:24" ht="26.4" x14ac:dyDescent="0.25">
      <c r="A64" s="38" t="s">
        <v>112</v>
      </c>
      <c r="B64" s="20" t="s">
        <v>25</v>
      </c>
      <c r="C64" s="7" t="s">
        <v>222</v>
      </c>
      <c r="D64" s="6">
        <f t="shared" si="1"/>
        <v>0</v>
      </c>
      <c r="E64" s="6">
        <f>E65+E66</f>
        <v>0</v>
      </c>
      <c r="F64" s="6">
        <f>F65+F66</f>
        <v>0</v>
      </c>
      <c r="G64" s="6">
        <f t="shared" si="2"/>
        <v>0</v>
      </c>
      <c r="H64" s="6">
        <f>H65+H66</f>
        <v>0</v>
      </c>
      <c r="I64" s="6">
        <f>I65+I66</f>
        <v>0</v>
      </c>
      <c r="J64" s="6">
        <f t="shared" si="3"/>
        <v>0</v>
      </c>
      <c r="K64" s="6">
        <f>K65+K66</f>
        <v>0</v>
      </c>
      <c r="L64" s="6">
        <f>L65+L66</f>
        <v>0</v>
      </c>
      <c r="M64" s="6">
        <f t="shared" si="4"/>
        <v>0</v>
      </c>
      <c r="N64" s="6">
        <f>N65+N66</f>
        <v>0</v>
      </c>
      <c r="O64" s="6">
        <f>O65+O66</f>
        <v>0</v>
      </c>
      <c r="P64" s="6">
        <f t="shared" si="5"/>
        <v>0</v>
      </c>
      <c r="Q64" s="6">
        <f>Q65+Q66</f>
        <v>0</v>
      </c>
      <c r="R64" s="6">
        <f>R65+R66</f>
        <v>0</v>
      </c>
      <c r="S64" s="6">
        <f t="shared" si="6"/>
        <v>0</v>
      </c>
      <c r="T64" s="6">
        <f>T65+T66</f>
        <v>0</v>
      </c>
      <c r="U64" s="6">
        <f>U65+U66</f>
        <v>0</v>
      </c>
      <c r="V64" s="6">
        <f t="shared" si="7"/>
        <v>0</v>
      </c>
      <c r="W64" s="6">
        <f>W65+W66</f>
        <v>0</v>
      </c>
      <c r="X64" s="6">
        <f>X65+X66</f>
        <v>0</v>
      </c>
    </row>
    <row r="65" spans="1:24" ht="13.2" x14ac:dyDescent="0.25">
      <c r="A65" s="26" t="s">
        <v>111</v>
      </c>
      <c r="B65" s="21" t="s">
        <v>26</v>
      </c>
      <c r="C65" s="9" t="s">
        <v>27</v>
      </c>
      <c r="D65" s="10">
        <f t="shared" si="1"/>
        <v>0</v>
      </c>
      <c r="E65" s="10"/>
      <c r="F65" s="10"/>
      <c r="G65" s="10">
        <f t="shared" si="2"/>
        <v>0</v>
      </c>
      <c r="H65" s="10"/>
      <c r="I65" s="10"/>
      <c r="J65" s="10">
        <f t="shared" si="3"/>
        <v>0</v>
      </c>
      <c r="K65" s="10"/>
      <c r="L65" s="10"/>
      <c r="M65" s="10">
        <f t="shared" si="4"/>
        <v>0</v>
      </c>
      <c r="N65" s="10"/>
      <c r="O65" s="10"/>
      <c r="P65" s="10">
        <f t="shared" si="5"/>
        <v>0</v>
      </c>
      <c r="Q65" s="10"/>
      <c r="R65" s="10"/>
      <c r="S65" s="10">
        <f t="shared" si="6"/>
        <v>0</v>
      </c>
      <c r="T65" s="10"/>
      <c r="U65" s="10"/>
      <c r="V65" s="10">
        <f t="shared" si="7"/>
        <v>0</v>
      </c>
      <c r="W65" s="10">
        <f>SUM(E65,H65,K65,N65,Q65,T65)</f>
        <v>0</v>
      </c>
      <c r="X65" s="10">
        <f>SUM(F65,I65,L65,O65,R65,U65)</f>
        <v>0</v>
      </c>
    </row>
    <row r="66" spans="1:24" ht="13.2" x14ac:dyDescent="0.25">
      <c r="A66" s="26" t="s">
        <v>113</v>
      </c>
      <c r="B66" s="21" t="s">
        <v>52</v>
      </c>
      <c r="C66" s="9" t="s">
        <v>173</v>
      </c>
      <c r="D66" s="10">
        <f t="shared" si="1"/>
        <v>0</v>
      </c>
      <c r="E66" s="10"/>
      <c r="F66" s="10"/>
      <c r="G66" s="10">
        <f t="shared" si="2"/>
        <v>0</v>
      </c>
      <c r="H66" s="10"/>
      <c r="I66" s="10"/>
      <c r="J66" s="10">
        <f t="shared" si="3"/>
        <v>0</v>
      </c>
      <c r="K66" s="10"/>
      <c r="L66" s="10"/>
      <c r="M66" s="10">
        <f t="shared" si="4"/>
        <v>0</v>
      </c>
      <c r="N66" s="10"/>
      <c r="O66" s="10"/>
      <c r="P66" s="10">
        <f t="shared" si="5"/>
        <v>0</v>
      </c>
      <c r="Q66" s="10"/>
      <c r="R66" s="10"/>
      <c r="S66" s="10">
        <f t="shared" si="6"/>
        <v>0</v>
      </c>
      <c r="T66" s="10"/>
      <c r="U66" s="10"/>
      <c r="V66" s="10">
        <f t="shared" si="7"/>
        <v>0</v>
      </c>
      <c r="W66" s="10">
        <f>SUM(E66,H66,K66,N66,Q66,T66)</f>
        <v>0</v>
      </c>
      <c r="X66" s="10">
        <f>SUM(F66,I66,L66,O66,R66,U66)</f>
        <v>0</v>
      </c>
    </row>
    <row r="67" spans="1:24" ht="26.4" x14ac:dyDescent="0.25">
      <c r="A67" s="38" t="s">
        <v>114</v>
      </c>
      <c r="B67" s="45" t="s">
        <v>170</v>
      </c>
      <c r="C67" s="7" t="s">
        <v>223</v>
      </c>
      <c r="D67" s="6">
        <f t="shared" si="1"/>
        <v>0</v>
      </c>
      <c r="E67" s="6">
        <f>E68+E69</f>
        <v>0</v>
      </c>
      <c r="F67" s="6">
        <f>F68+F69</f>
        <v>0</v>
      </c>
      <c r="G67" s="6">
        <f t="shared" si="2"/>
        <v>0</v>
      </c>
      <c r="H67" s="6">
        <f>H68+H69</f>
        <v>0</v>
      </c>
      <c r="I67" s="6">
        <f>I68+I69</f>
        <v>0</v>
      </c>
      <c r="J67" s="6">
        <f t="shared" si="3"/>
        <v>0</v>
      </c>
      <c r="K67" s="6">
        <f>K68+K69</f>
        <v>0</v>
      </c>
      <c r="L67" s="6">
        <f>L68+L69</f>
        <v>0</v>
      </c>
      <c r="M67" s="6">
        <f t="shared" si="4"/>
        <v>0</v>
      </c>
      <c r="N67" s="6">
        <f>N68+N69</f>
        <v>0</v>
      </c>
      <c r="O67" s="6">
        <f>O68+O69</f>
        <v>0</v>
      </c>
      <c r="P67" s="6">
        <f t="shared" si="5"/>
        <v>0</v>
      </c>
      <c r="Q67" s="6">
        <f>Q68+Q69</f>
        <v>0</v>
      </c>
      <c r="R67" s="6">
        <f>R68+R69</f>
        <v>0</v>
      </c>
      <c r="S67" s="6">
        <f t="shared" si="6"/>
        <v>0</v>
      </c>
      <c r="T67" s="6">
        <f>T68+T69</f>
        <v>0</v>
      </c>
      <c r="U67" s="6">
        <f>U68+U69</f>
        <v>0</v>
      </c>
      <c r="V67" s="6">
        <f t="shared" si="7"/>
        <v>0</v>
      </c>
      <c r="W67" s="6">
        <f>W68+W69</f>
        <v>0</v>
      </c>
      <c r="X67" s="6">
        <f>X68+X69</f>
        <v>0</v>
      </c>
    </row>
    <row r="68" spans="1:24" ht="13.2" x14ac:dyDescent="0.25">
      <c r="A68" s="26" t="s">
        <v>115</v>
      </c>
      <c r="B68" s="46" t="s">
        <v>171</v>
      </c>
      <c r="C68" s="9" t="s">
        <v>27</v>
      </c>
      <c r="D68" s="10">
        <f t="shared" si="1"/>
        <v>0</v>
      </c>
      <c r="E68" s="10"/>
      <c r="F68" s="10"/>
      <c r="G68" s="10">
        <f t="shared" si="2"/>
        <v>0</v>
      </c>
      <c r="H68" s="10"/>
      <c r="I68" s="10"/>
      <c r="J68" s="10">
        <f t="shared" si="3"/>
        <v>0</v>
      </c>
      <c r="K68" s="10"/>
      <c r="L68" s="10"/>
      <c r="M68" s="10">
        <f t="shared" si="4"/>
        <v>0</v>
      </c>
      <c r="N68" s="10"/>
      <c r="O68" s="10"/>
      <c r="P68" s="10">
        <f t="shared" si="5"/>
        <v>0</v>
      </c>
      <c r="Q68" s="10"/>
      <c r="R68" s="10"/>
      <c r="S68" s="10">
        <f t="shared" si="6"/>
        <v>0</v>
      </c>
      <c r="T68" s="10"/>
      <c r="U68" s="10"/>
      <c r="V68" s="10">
        <f t="shared" si="7"/>
        <v>0</v>
      </c>
      <c r="W68" s="10">
        <f>SUM(E68,H68,K68,N68,Q68,T68)</f>
        <v>0</v>
      </c>
      <c r="X68" s="10">
        <f>SUM(F68,I68,L68,O68,R68,U68)</f>
        <v>0</v>
      </c>
    </row>
    <row r="69" spans="1:24" ht="13.2" x14ac:dyDescent="0.25">
      <c r="A69" s="26" t="s">
        <v>117</v>
      </c>
      <c r="B69" s="46" t="s">
        <v>172</v>
      </c>
      <c r="C69" s="9" t="s">
        <v>173</v>
      </c>
      <c r="D69" s="10">
        <f t="shared" si="1"/>
        <v>0</v>
      </c>
      <c r="E69" s="10"/>
      <c r="F69" s="10"/>
      <c r="G69" s="10">
        <f t="shared" si="2"/>
        <v>0</v>
      </c>
      <c r="H69" s="10"/>
      <c r="I69" s="10"/>
      <c r="J69" s="10">
        <f t="shared" si="3"/>
        <v>0</v>
      </c>
      <c r="K69" s="10"/>
      <c r="L69" s="10"/>
      <c r="M69" s="10">
        <f t="shared" si="4"/>
        <v>0</v>
      </c>
      <c r="N69" s="10"/>
      <c r="O69" s="10"/>
      <c r="P69" s="10">
        <f t="shared" si="5"/>
        <v>0</v>
      </c>
      <c r="Q69" s="10"/>
      <c r="R69" s="10"/>
      <c r="S69" s="10">
        <f t="shared" si="6"/>
        <v>0</v>
      </c>
      <c r="T69" s="10"/>
      <c r="U69" s="10"/>
      <c r="V69" s="10">
        <f t="shared" si="7"/>
        <v>0</v>
      </c>
      <c r="W69" s="10">
        <f>SUM(E69,H69,K69,N69,Q69,T69)</f>
        <v>0</v>
      </c>
      <c r="X69" s="10">
        <f>SUM(F69,I69,L69,O69,R69,U69)</f>
        <v>0</v>
      </c>
    </row>
    <row r="70" spans="1:24" ht="26.4" x14ac:dyDescent="0.25">
      <c r="A70" s="38" t="s">
        <v>146</v>
      </c>
      <c r="B70" s="45" t="s">
        <v>174</v>
      </c>
      <c r="C70" s="7" t="s">
        <v>224</v>
      </c>
      <c r="D70" s="6">
        <f t="shared" si="1"/>
        <v>0</v>
      </c>
      <c r="E70" s="6">
        <f>E71+E72</f>
        <v>0</v>
      </c>
      <c r="F70" s="6">
        <f>F71+F72</f>
        <v>0</v>
      </c>
      <c r="G70" s="6">
        <f t="shared" si="2"/>
        <v>0</v>
      </c>
      <c r="H70" s="6">
        <f>H71+H72</f>
        <v>0</v>
      </c>
      <c r="I70" s="6">
        <f>I71+I72</f>
        <v>0</v>
      </c>
      <c r="J70" s="6">
        <f t="shared" si="3"/>
        <v>0</v>
      </c>
      <c r="K70" s="6">
        <f>K71+K72</f>
        <v>0</v>
      </c>
      <c r="L70" s="6">
        <f>L71+L72</f>
        <v>0</v>
      </c>
      <c r="M70" s="6">
        <f t="shared" si="4"/>
        <v>0</v>
      </c>
      <c r="N70" s="6">
        <f>N71+N72</f>
        <v>0</v>
      </c>
      <c r="O70" s="6">
        <f>O71+O72</f>
        <v>0</v>
      </c>
      <c r="P70" s="6">
        <f t="shared" si="5"/>
        <v>0</v>
      </c>
      <c r="Q70" s="6">
        <f>Q71+Q72</f>
        <v>0</v>
      </c>
      <c r="R70" s="6">
        <f>R71+R72</f>
        <v>0</v>
      </c>
      <c r="S70" s="6">
        <f t="shared" si="6"/>
        <v>0</v>
      </c>
      <c r="T70" s="6">
        <f>T71+T72</f>
        <v>0</v>
      </c>
      <c r="U70" s="6">
        <f>U71+U72</f>
        <v>0</v>
      </c>
      <c r="V70" s="6">
        <f t="shared" si="7"/>
        <v>0</v>
      </c>
      <c r="W70" s="6">
        <f>W71+W72</f>
        <v>0</v>
      </c>
      <c r="X70" s="6">
        <f>X71+X72</f>
        <v>0</v>
      </c>
    </row>
    <row r="71" spans="1:24" ht="13.2" x14ac:dyDescent="0.25">
      <c r="A71" s="26" t="s">
        <v>147</v>
      </c>
      <c r="B71" s="46" t="s">
        <v>175</v>
      </c>
      <c r="C71" s="9" t="s">
        <v>27</v>
      </c>
      <c r="D71" s="10">
        <f t="shared" si="1"/>
        <v>0</v>
      </c>
      <c r="E71" s="10"/>
      <c r="F71" s="10"/>
      <c r="G71" s="10">
        <f t="shared" si="2"/>
        <v>0</v>
      </c>
      <c r="H71" s="10"/>
      <c r="I71" s="10"/>
      <c r="J71" s="10">
        <f t="shared" si="3"/>
        <v>0</v>
      </c>
      <c r="K71" s="10"/>
      <c r="L71" s="10"/>
      <c r="M71" s="10">
        <f t="shared" si="4"/>
        <v>0</v>
      </c>
      <c r="N71" s="10"/>
      <c r="O71" s="10"/>
      <c r="P71" s="10">
        <f t="shared" si="5"/>
        <v>0</v>
      </c>
      <c r="Q71" s="10"/>
      <c r="R71" s="10"/>
      <c r="S71" s="10">
        <f t="shared" si="6"/>
        <v>0</v>
      </c>
      <c r="T71" s="10"/>
      <c r="U71" s="10"/>
      <c r="V71" s="10">
        <f t="shared" si="7"/>
        <v>0</v>
      </c>
      <c r="W71" s="10">
        <f>SUM(E71,H71,K71,N71,Q71,T71)</f>
        <v>0</v>
      </c>
      <c r="X71" s="10">
        <f>SUM(F71,I71,L71,O71,R71,U71)</f>
        <v>0</v>
      </c>
    </row>
    <row r="72" spans="1:24" ht="13.2" x14ac:dyDescent="0.25">
      <c r="A72" s="26" t="s">
        <v>148</v>
      </c>
      <c r="B72" s="46" t="s">
        <v>176</v>
      </c>
      <c r="C72" s="9" t="s">
        <v>173</v>
      </c>
      <c r="D72" s="10">
        <f t="shared" ref="D72:D108" si="18">+E72+F72</f>
        <v>0</v>
      </c>
      <c r="E72" s="10"/>
      <c r="F72" s="10"/>
      <c r="G72" s="10">
        <f t="shared" ref="G72:G108" si="19">+H72+I72</f>
        <v>0</v>
      </c>
      <c r="H72" s="10"/>
      <c r="I72" s="10"/>
      <c r="J72" s="10">
        <f t="shared" ref="J72:J108" si="20">+K72+L72</f>
        <v>0</v>
      </c>
      <c r="K72" s="10"/>
      <c r="L72" s="10"/>
      <c r="M72" s="10">
        <f t="shared" ref="M72:M108" si="21">+N72+O72</f>
        <v>0</v>
      </c>
      <c r="N72" s="10"/>
      <c r="O72" s="10"/>
      <c r="P72" s="10">
        <f t="shared" ref="P72:P108" si="22">+Q72+R72</f>
        <v>0</v>
      </c>
      <c r="Q72" s="10"/>
      <c r="R72" s="10"/>
      <c r="S72" s="10">
        <f t="shared" ref="S72:S108" si="23">+T72+U72</f>
        <v>0</v>
      </c>
      <c r="T72" s="10"/>
      <c r="U72" s="10"/>
      <c r="V72" s="10">
        <f t="shared" si="7"/>
        <v>0</v>
      </c>
      <c r="W72" s="10">
        <f>SUM(E72,H72,K72,N72,Q72,T72)</f>
        <v>0</v>
      </c>
      <c r="X72" s="10">
        <f>SUM(F72,I72,L72,O72,R72,U72)</f>
        <v>0</v>
      </c>
    </row>
    <row r="73" spans="1:24" ht="13.2" x14ac:dyDescent="0.25">
      <c r="A73" s="39" t="s">
        <v>143</v>
      </c>
      <c r="B73" s="34"/>
      <c r="C73" s="30" t="s">
        <v>87</v>
      </c>
      <c r="D73" s="33">
        <f t="shared" si="18"/>
        <v>0</v>
      </c>
      <c r="E73" s="33">
        <f>+E9-E30+E63</f>
        <v>0</v>
      </c>
      <c r="F73" s="33">
        <f>+F9-F30+F63</f>
        <v>0</v>
      </c>
      <c r="G73" s="33">
        <f t="shared" si="19"/>
        <v>0</v>
      </c>
      <c r="H73" s="33">
        <f>+H9-H30+H63</f>
        <v>0</v>
      </c>
      <c r="I73" s="33">
        <f>+I9-I30+I63</f>
        <v>0</v>
      </c>
      <c r="J73" s="33">
        <f t="shared" si="20"/>
        <v>0</v>
      </c>
      <c r="K73" s="33">
        <f>+K9-K30+K63</f>
        <v>0</v>
      </c>
      <c r="L73" s="33">
        <f>+L9-L30+L63</f>
        <v>0</v>
      </c>
      <c r="M73" s="33">
        <f t="shared" si="21"/>
        <v>0</v>
      </c>
      <c r="N73" s="33">
        <f>+N9-N30+N63</f>
        <v>0</v>
      </c>
      <c r="O73" s="33">
        <f>+O9-O30+O63</f>
        <v>0</v>
      </c>
      <c r="P73" s="33">
        <f t="shared" si="22"/>
        <v>0</v>
      </c>
      <c r="Q73" s="33">
        <f>+Q9-Q30+Q63</f>
        <v>0</v>
      </c>
      <c r="R73" s="33">
        <f>+R9-R30+R63</f>
        <v>0</v>
      </c>
      <c r="S73" s="33">
        <f t="shared" si="23"/>
        <v>0</v>
      </c>
      <c r="T73" s="33">
        <f>+T9-T30+T63</f>
        <v>0</v>
      </c>
      <c r="U73" s="33">
        <f>+U9-U30+U63</f>
        <v>0</v>
      </c>
      <c r="V73" s="33">
        <f t="shared" si="7"/>
        <v>0</v>
      </c>
      <c r="W73" s="33">
        <f>+W9-W30+W63</f>
        <v>0</v>
      </c>
      <c r="X73" s="33">
        <f>+X9-X30+X63</f>
        <v>0</v>
      </c>
    </row>
    <row r="74" spans="1:24" ht="13.2" x14ac:dyDescent="0.25">
      <c r="A74" s="39" t="s">
        <v>144</v>
      </c>
      <c r="B74" s="34"/>
      <c r="C74" s="30" t="s">
        <v>88</v>
      </c>
      <c r="D74" s="33">
        <f t="shared" si="18"/>
        <v>0</v>
      </c>
      <c r="E74" s="33">
        <f>E75+E77+E83+E88+E96</f>
        <v>0</v>
      </c>
      <c r="F74" s="33">
        <f>F75+F77+F83+F88+F96</f>
        <v>0</v>
      </c>
      <c r="G74" s="33">
        <f t="shared" si="19"/>
        <v>0</v>
      </c>
      <c r="H74" s="33">
        <f>H75+H77+H83+H88+H96</f>
        <v>0</v>
      </c>
      <c r="I74" s="33">
        <f>I75+I77+I83+I88+I96</f>
        <v>0</v>
      </c>
      <c r="J74" s="33">
        <f t="shared" si="20"/>
        <v>0</v>
      </c>
      <c r="K74" s="33">
        <f>K75+K77+K83+K88+K96</f>
        <v>0</v>
      </c>
      <c r="L74" s="33">
        <f>L75+L77+L83+L88+L96</f>
        <v>0</v>
      </c>
      <c r="M74" s="33">
        <f t="shared" si="21"/>
        <v>0</v>
      </c>
      <c r="N74" s="33">
        <f>N75+N77+N83+N88+N96</f>
        <v>0</v>
      </c>
      <c r="O74" s="33">
        <f>O75+O77+O83+O88+O96</f>
        <v>0</v>
      </c>
      <c r="P74" s="33">
        <f t="shared" si="22"/>
        <v>0</v>
      </c>
      <c r="Q74" s="33">
        <f>Q75+Q77+Q83+Q88+Q96</f>
        <v>0</v>
      </c>
      <c r="R74" s="33">
        <f>R75+R77+R83+R88+R96</f>
        <v>0</v>
      </c>
      <c r="S74" s="33">
        <f t="shared" si="23"/>
        <v>0</v>
      </c>
      <c r="T74" s="33">
        <f>T75+T77+T83+T88+T96</f>
        <v>0</v>
      </c>
      <c r="U74" s="33">
        <f>U75+U77+U83+U88+U96</f>
        <v>0</v>
      </c>
      <c r="V74" s="33">
        <f t="shared" si="7"/>
        <v>0</v>
      </c>
      <c r="W74" s="33">
        <f>W75+W77+W83+W88+W96</f>
        <v>0</v>
      </c>
      <c r="X74" s="33">
        <f>X75+X77+X83+X88+X96</f>
        <v>0</v>
      </c>
    </row>
    <row r="75" spans="1:24" s="36" customFormat="1" ht="13.2" x14ac:dyDescent="0.25">
      <c r="A75" s="28" t="s">
        <v>112</v>
      </c>
      <c r="B75" s="22" t="s">
        <v>105</v>
      </c>
      <c r="C75" s="11" t="s">
        <v>106</v>
      </c>
      <c r="D75" s="6">
        <f t="shared" si="18"/>
        <v>0</v>
      </c>
      <c r="E75" s="6">
        <f>E76</f>
        <v>0</v>
      </c>
      <c r="F75" s="6">
        <f>F76</f>
        <v>0</v>
      </c>
      <c r="G75" s="6">
        <f t="shared" si="19"/>
        <v>0</v>
      </c>
      <c r="H75" s="6">
        <f>H76</f>
        <v>0</v>
      </c>
      <c r="I75" s="6">
        <f>I76</f>
        <v>0</v>
      </c>
      <c r="J75" s="6">
        <f t="shared" si="20"/>
        <v>0</v>
      </c>
      <c r="K75" s="6">
        <f>K76</f>
        <v>0</v>
      </c>
      <c r="L75" s="6">
        <f>L76</f>
        <v>0</v>
      </c>
      <c r="M75" s="6">
        <f t="shared" si="21"/>
        <v>0</v>
      </c>
      <c r="N75" s="6">
        <f>N76</f>
        <v>0</v>
      </c>
      <c r="O75" s="6">
        <f>O76</f>
        <v>0</v>
      </c>
      <c r="P75" s="6">
        <f t="shared" si="22"/>
        <v>0</v>
      </c>
      <c r="Q75" s="6">
        <f>Q76</f>
        <v>0</v>
      </c>
      <c r="R75" s="6">
        <f>R76</f>
        <v>0</v>
      </c>
      <c r="S75" s="6">
        <f t="shared" si="23"/>
        <v>0</v>
      </c>
      <c r="T75" s="6">
        <f>T76</f>
        <v>0</v>
      </c>
      <c r="U75" s="6">
        <f>U76</f>
        <v>0</v>
      </c>
      <c r="V75" s="6">
        <f t="shared" si="7"/>
        <v>0</v>
      </c>
      <c r="W75" s="6">
        <f>W76</f>
        <v>0</v>
      </c>
      <c r="X75" s="6">
        <f>X76</f>
        <v>0</v>
      </c>
    </row>
    <row r="76" spans="1:24" s="36" customFormat="1" ht="13.2" x14ac:dyDescent="0.25">
      <c r="A76" s="27" t="s">
        <v>111</v>
      </c>
      <c r="B76" s="23" t="s">
        <v>91</v>
      </c>
      <c r="C76" s="12" t="s">
        <v>92</v>
      </c>
      <c r="D76" s="10">
        <f t="shared" si="18"/>
        <v>0</v>
      </c>
      <c r="E76" s="10"/>
      <c r="F76" s="10"/>
      <c r="G76" s="10">
        <f t="shared" si="19"/>
        <v>0</v>
      </c>
      <c r="H76" s="10"/>
      <c r="I76" s="10"/>
      <c r="J76" s="10">
        <f t="shared" si="20"/>
        <v>0</v>
      </c>
      <c r="K76" s="10"/>
      <c r="L76" s="10"/>
      <c r="M76" s="10">
        <f t="shared" si="21"/>
        <v>0</v>
      </c>
      <c r="N76" s="10"/>
      <c r="O76" s="10"/>
      <c r="P76" s="10">
        <f t="shared" si="22"/>
        <v>0</v>
      </c>
      <c r="Q76" s="10"/>
      <c r="R76" s="10"/>
      <c r="S76" s="10">
        <f t="shared" si="23"/>
        <v>0</v>
      </c>
      <c r="T76" s="10"/>
      <c r="U76" s="10"/>
      <c r="V76" s="10">
        <f t="shared" ref="V76:V108" si="24">+W76+X76</f>
        <v>0</v>
      </c>
      <c r="W76" s="10">
        <f>SUM(E76,H76,K76,N76,Q76,T76)</f>
        <v>0</v>
      </c>
      <c r="X76" s="10">
        <f>SUM(F76,I76,L76,O76,R76,U76)</f>
        <v>0</v>
      </c>
    </row>
    <row r="77" spans="1:24" ht="13.2" x14ac:dyDescent="0.25">
      <c r="A77" s="38" t="s">
        <v>114</v>
      </c>
      <c r="B77" s="20" t="s">
        <v>28</v>
      </c>
      <c r="C77" s="7" t="s">
        <v>29</v>
      </c>
      <c r="D77" s="8">
        <f t="shared" si="18"/>
        <v>0</v>
      </c>
      <c r="E77" s="8">
        <f>+E78+E79+E80+E81+E82</f>
        <v>0</v>
      </c>
      <c r="F77" s="8">
        <f>+F78+F79+F80+F81+F82</f>
        <v>0</v>
      </c>
      <c r="G77" s="8">
        <f t="shared" si="19"/>
        <v>0</v>
      </c>
      <c r="H77" s="8">
        <f>+H78+H79+H80+H81+H82</f>
        <v>0</v>
      </c>
      <c r="I77" s="8">
        <f>+I78+I79+I80+I81+I82</f>
        <v>0</v>
      </c>
      <c r="J77" s="8">
        <f t="shared" si="20"/>
        <v>0</v>
      </c>
      <c r="K77" s="8">
        <f>+K78+K79+K80+K81+K82</f>
        <v>0</v>
      </c>
      <c r="L77" s="8">
        <f>+L78+L79+L80+L81+L82</f>
        <v>0</v>
      </c>
      <c r="M77" s="8">
        <f t="shared" si="21"/>
        <v>0</v>
      </c>
      <c r="N77" s="8">
        <f>+N78+N79+N80+N81+N82</f>
        <v>0</v>
      </c>
      <c r="O77" s="8">
        <f>+O78+O79+O80+O81+O82</f>
        <v>0</v>
      </c>
      <c r="P77" s="8">
        <f t="shared" si="22"/>
        <v>0</v>
      </c>
      <c r="Q77" s="8">
        <f>+Q78+Q79+Q80+Q81+Q82</f>
        <v>0</v>
      </c>
      <c r="R77" s="8">
        <f>+R78+R79+R80+R81+R82</f>
        <v>0</v>
      </c>
      <c r="S77" s="8">
        <f t="shared" si="23"/>
        <v>0</v>
      </c>
      <c r="T77" s="8">
        <f>+T78+T79+T80+T81+T82</f>
        <v>0</v>
      </c>
      <c r="U77" s="8">
        <f>+U78+U79+U80+U81+U82</f>
        <v>0</v>
      </c>
      <c r="V77" s="8">
        <f t="shared" si="24"/>
        <v>0</v>
      </c>
      <c r="W77" s="8">
        <f>+W78+W79+W80+W81+W82</f>
        <v>0</v>
      </c>
      <c r="X77" s="8">
        <f>+X78+X79+X80+X81+X82</f>
        <v>0</v>
      </c>
    </row>
    <row r="78" spans="1:24" ht="13.8" x14ac:dyDescent="0.3">
      <c r="A78" s="26" t="s">
        <v>115</v>
      </c>
      <c r="B78" s="21" t="s">
        <v>30</v>
      </c>
      <c r="C78" s="9" t="s">
        <v>59</v>
      </c>
      <c r="D78" s="14">
        <f t="shared" si="18"/>
        <v>0</v>
      </c>
      <c r="E78" s="14"/>
      <c r="F78" s="14"/>
      <c r="G78" s="14">
        <f t="shared" si="19"/>
        <v>0</v>
      </c>
      <c r="H78" s="14"/>
      <c r="I78" s="14"/>
      <c r="J78" s="14">
        <f t="shared" si="20"/>
        <v>0</v>
      </c>
      <c r="K78" s="14"/>
      <c r="L78" s="14"/>
      <c r="M78" s="14">
        <f t="shared" si="21"/>
        <v>0</v>
      </c>
      <c r="N78" s="14"/>
      <c r="O78" s="14"/>
      <c r="P78" s="14">
        <f t="shared" si="22"/>
        <v>0</v>
      </c>
      <c r="Q78" s="14"/>
      <c r="R78" s="14"/>
      <c r="S78" s="14">
        <f t="shared" si="23"/>
        <v>0</v>
      </c>
      <c r="T78" s="14"/>
      <c r="U78" s="14"/>
      <c r="V78" s="14">
        <f t="shared" si="24"/>
        <v>0</v>
      </c>
      <c r="W78" s="14"/>
      <c r="X78" s="14"/>
    </row>
    <row r="79" spans="1:24" ht="27" x14ac:dyDescent="0.25">
      <c r="A79" s="26" t="s">
        <v>117</v>
      </c>
      <c r="B79" s="21" t="s">
        <v>31</v>
      </c>
      <c r="C79" s="9" t="s">
        <v>60</v>
      </c>
      <c r="D79" s="14">
        <f t="shared" si="18"/>
        <v>0</v>
      </c>
      <c r="E79" s="14"/>
      <c r="F79" s="14"/>
      <c r="G79" s="14">
        <f t="shared" si="19"/>
        <v>0</v>
      </c>
      <c r="H79" s="14"/>
      <c r="I79" s="14"/>
      <c r="J79" s="14">
        <f t="shared" si="20"/>
        <v>0</v>
      </c>
      <c r="K79" s="14"/>
      <c r="L79" s="14"/>
      <c r="M79" s="14">
        <f t="shared" si="21"/>
        <v>0</v>
      </c>
      <c r="N79" s="14"/>
      <c r="O79" s="14"/>
      <c r="P79" s="14">
        <f t="shared" si="22"/>
        <v>0</v>
      </c>
      <c r="Q79" s="14"/>
      <c r="R79" s="14"/>
      <c r="S79" s="14">
        <f t="shared" si="23"/>
        <v>0</v>
      </c>
      <c r="T79" s="14"/>
      <c r="U79" s="14"/>
      <c r="V79" s="14">
        <f t="shared" si="24"/>
        <v>0</v>
      </c>
      <c r="W79" s="14"/>
      <c r="X79" s="14"/>
    </row>
    <row r="80" spans="1:24" ht="13.8" x14ac:dyDescent="0.3">
      <c r="A80" s="26" t="s">
        <v>118</v>
      </c>
      <c r="B80" s="21" t="s">
        <v>32</v>
      </c>
      <c r="C80" s="9" t="s">
        <v>61</v>
      </c>
      <c r="D80" s="14">
        <f t="shared" si="18"/>
        <v>0</v>
      </c>
      <c r="E80" s="14"/>
      <c r="F80" s="14"/>
      <c r="G80" s="14">
        <f t="shared" si="19"/>
        <v>0</v>
      </c>
      <c r="H80" s="14"/>
      <c r="I80" s="14"/>
      <c r="J80" s="14">
        <f t="shared" si="20"/>
        <v>0</v>
      </c>
      <c r="K80" s="14"/>
      <c r="L80" s="14"/>
      <c r="M80" s="14">
        <f t="shared" si="21"/>
        <v>0</v>
      </c>
      <c r="N80" s="14"/>
      <c r="O80" s="14"/>
      <c r="P80" s="14">
        <f t="shared" si="22"/>
        <v>0</v>
      </c>
      <c r="Q80" s="14"/>
      <c r="R80" s="14"/>
      <c r="S80" s="14">
        <f t="shared" si="23"/>
        <v>0</v>
      </c>
      <c r="T80" s="14"/>
      <c r="U80" s="14"/>
      <c r="V80" s="14">
        <f t="shared" si="24"/>
        <v>0</v>
      </c>
      <c r="W80" s="14"/>
      <c r="X80" s="14"/>
    </row>
    <row r="81" spans="1:24" ht="13.8" x14ac:dyDescent="0.3">
      <c r="A81" s="26" t="s">
        <v>119</v>
      </c>
      <c r="B81" s="21" t="s">
        <v>33</v>
      </c>
      <c r="C81" s="9" t="s">
        <v>62</v>
      </c>
      <c r="D81" s="14">
        <f t="shared" si="18"/>
        <v>0</v>
      </c>
      <c r="E81" s="14"/>
      <c r="F81" s="14"/>
      <c r="G81" s="14">
        <f t="shared" si="19"/>
        <v>0</v>
      </c>
      <c r="H81" s="14"/>
      <c r="I81" s="14"/>
      <c r="J81" s="14">
        <f t="shared" si="20"/>
        <v>0</v>
      </c>
      <c r="K81" s="14"/>
      <c r="L81" s="14"/>
      <c r="M81" s="14">
        <f t="shared" si="21"/>
        <v>0</v>
      </c>
      <c r="N81" s="14"/>
      <c r="O81" s="14"/>
      <c r="P81" s="14">
        <f t="shared" si="22"/>
        <v>0</v>
      </c>
      <c r="Q81" s="14"/>
      <c r="R81" s="14"/>
      <c r="S81" s="14">
        <f t="shared" si="23"/>
        <v>0</v>
      </c>
      <c r="T81" s="14"/>
      <c r="U81" s="14"/>
      <c r="V81" s="14">
        <f t="shared" si="24"/>
        <v>0</v>
      </c>
      <c r="W81" s="14"/>
      <c r="X81" s="14"/>
    </row>
    <row r="82" spans="1:24" ht="13.8" x14ac:dyDescent="0.3">
      <c r="A82" s="26" t="s">
        <v>145</v>
      </c>
      <c r="B82" s="21" t="s">
        <v>70</v>
      </c>
      <c r="C82" s="9" t="s">
        <v>78</v>
      </c>
      <c r="D82" s="14">
        <f t="shared" si="18"/>
        <v>0</v>
      </c>
      <c r="E82" s="14"/>
      <c r="F82" s="14"/>
      <c r="G82" s="14">
        <f t="shared" si="19"/>
        <v>0</v>
      </c>
      <c r="H82" s="14"/>
      <c r="I82" s="14"/>
      <c r="J82" s="14">
        <f t="shared" si="20"/>
        <v>0</v>
      </c>
      <c r="K82" s="14"/>
      <c r="L82" s="14"/>
      <c r="M82" s="14">
        <f t="shared" si="21"/>
        <v>0</v>
      </c>
      <c r="N82" s="14"/>
      <c r="O82" s="14"/>
      <c r="P82" s="14">
        <f t="shared" si="22"/>
        <v>0</v>
      </c>
      <c r="Q82" s="14"/>
      <c r="R82" s="14"/>
      <c r="S82" s="14">
        <f t="shared" si="23"/>
        <v>0</v>
      </c>
      <c r="T82" s="14"/>
      <c r="U82" s="14"/>
      <c r="V82" s="14">
        <f t="shared" si="24"/>
        <v>0</v>
      </c>
      <c r="W82" s="14"/>
      <c r="X82" s="14"/>
    </row>
    <row r="83" spans="1:24" ht="26.4" x14ac:dyDescent="0.25">
      <c r="A83" s="38" t="s">
        <v>146</v>
      </c>
      <c r="B83" s="20" t="s">
        <v>71</v>
      </c>
      <c r="C83" s="7" t="s">
        <v>239</v>
      </c>
      <c r="D83" s="8">
        <f t="shared" si="18"/>
        <v>0</v>
      </c>
      <c r="E83" s="8">
        <f>E84+E85+E86+E87</f>
        <v>0</v>
      </c>
      <c r="F83" s="8">
        <f>F84+F85+F86+F87</f>
        <v>0</v>
      </c>
      <c r="G83" s="8">
        <f t="shared" si="19"/>
        <v>0</v>
      </c>
      <c r="H83" s="8">
        <f>H84+H85+H86+H87</f>
        <v>0</v>
      </c>
      <c r="I83" s="8">
        <f>I84+I85+I86+I87</f>
        <v>0</v>
      </c>
      <c r="J83" s="8">
        <f t="shared" si="20"/>
        <v>0</v>
      </c>
      <c r="K83" s="8">
        <f>K84+K85+K86+K87</f>
        <v>0</v>
      </c>
      <c r="L83" s="8">
        <f>L84+L85+L86+L87</f>
        <v>0</v>
      </c>
      <c r="M83" s="8">
        <f t="shared" si="21"/>
        <v>0</v>
      </c>
      <c r="N83" s="8">
        <f>N84+N85+N86+N87</f>
        <v>0</v>
      </c>
      <c r="O83" s="8">
        <f>O84+O85+O86+O87</f>
        <v>0</v>
      </c>
      <c r="P83" s="8">
        <f t="shared" si="22"/>
        <v>0</v>
      </c>
      <c r="Q83" s="8">
        <f>Q84+Q85+Q86+Q87</f>
        <v>0</v>
      </c>
      <c r="R83" s="8">
        <f>R84+R85+R86+R87</f>
        <v>0</v>
      </c>
      <c r="S83" s="8">
        <f t="shared" si="23"/>
        <v>0</v>
      </c>
      <c r="T83" s="8">
        <f>T84+T85+T86+T87</f>
        <v>0</v>
      </c>
      <c r="U83" s="8">
        <f>U84+U85+U86+U87</f>
        <v>0</v>
      </c>
      <c r="V83" s="8">
        <f t="shared" si="24"/>
        <v>0</v>
      </c>
      <c r="W83" s="8">
        <f>W84+W85+W86+W87</f>
        <v>0</v>
      </c>
      <c r="X83" s="8">
        <f>X84+X85+X86+X87</f>
        <v>0</v>
      </c>
    </row>
    <row r="84" spans="1:24" ht="13.2" x14ac:dyDescent="0.25">
      <c r="A84" s="26" t="s">
        <v>147</v>
      </c>
      <c r="B84" s="21" t="s">
        <v>72</v>
      </c>
      <c r="C84" s="43" t="s">
        <v>164</v>
      </c>
      <c r="D84" s="14">
        <f t="shared" si="18"/>
        <v>0</v>
      </c>
      <c r="E84" s="14"/>
      <c r="F84" s="14"/>
      <c r="G84" s="14">
        <f t="shared" si="19"/>
        <v>0</v>
      </c>
      <c r="H84" s="14"/>
      <c r="I84" s="14"/>
      <c r="J84" s="14">
        <f t="shared" si="20"/>
        <v>0</v>
      </c>
      <c r="K84" s="14"/>
      <c r="L84" s="14"/>
      <c r="M84" s="14">
        <f t="shared" si="21"/>
        <v>0</v>
      </c>
      <c r="N84" s="14"/>
      <c r="O84" s="14"/>
      <c r="P84" s="14">
        <f t="shared" si="22"/>
        <v>0</v>
      </c>
      <c r="Q84" s="14"/>
      <c r="R84" s="14"/>
      <c r="S84" s="14">
        <f t="shared" si="23"/>
        <v>0</v>
      </c>
      <c r="T84" s="14"/>
      <c r="U84" s="14"/>
      <c r="V84" s="14">
        <f t="shared" si="24"/>
        <v>0</v>
      </c>
      <c r="W84" s="14"/>
      <c r="X84" s="14"/>
    </row>
    <row r="85" spans="1:24" ht="13.2" x14ac:dyDescent="0.25">
      <c r="A85" s="26" t="s">
        <v>148</v>
      </c>
      <c r="B85" s="21" t="s">
        <v>73</v>
      </c>
      <c r="C85" s="43" t="s">
        <v>165</v>
      </c>
      <c r="D85" s="14">
        <f t="shared" si="18"/>
        <v>0</v>
      </c>
      <c r="E85" s="14"/>
      <c r="F85" s="14"/>
      <c r="G85" s="14">
        <f t="shared" si="19"/>
        <v>0</v>
      </c>
      <c r="H85" s="14"/>
      <c r="I85" s="14"/>
      <c r="J85" s="14">
        <f t="shared" si="20"/>
        <v>0</v>
      </c>
      <c r="K85" s="14"/>
      <c r="L85" s="14"/>
      <c r="M85" s="14">
        <f t="shared" si="21"/>
        <v>0</v>
      </c>
      <c r="N85" s="14"/>
      <c r="O85" s="14"/>
      <c r="P85" s="14">
        <f t="shared" si="22"/>
        <v>0</v>
      </c>
      <c r="Q85" s="14"/>
      <c r="R85" s="14"/>
      <c r="S85" s="14">
        <f t="shared" si="23"/>
        <v>0</v>
      </c>
      <c r="T85" s="14"/>
      <c r="U85" s="14"/>
      <c r="V85" s="14">
        <f t="shared" si="24"/>
        <v>0</v>
      </c>
      <c r="W85" s="14"/>
      <c r="X85" s="14"/>
    </row>
    <row r="86" spans="1:24" ht="13.2" x14ac:dyDescent="0.25">
      <c r="A86" s="26" t="s">
        <v>149</v>
      </c>
      <c r="B86" s="21" t="s">
        <v>74</v>
      </c>
      <c r="C86" s="43" t="s">
        <v>177</v>
      </c>
      <c r="D86" s="14">
        <f t="shared" si="18"/>
        <v>0</v>
      </c>
      <c r="E86" s="14"/>
      <c r="F86" s="14"/>
      <c r="G86" s="14">
        <f t="shared" si="19"/>
        <v>0</v>
      </c>
      <c r="H86" s="14"/>
      <c r="I86" s="14"/>
      <c r="J86" s="14">
        <f t="shared" si="20"/>
        <v>0</v>
      </c>
      <c r="K86" s="14"/>
      <c r="L86" s="14"/>
      <c r="M86" s="14">
        <f t="shared" si="21"/>
        <v>0</v>
      </c>
      <c r="N86" s="14"/>
      <c r="O86" s="14"/>
      <c r="P86" s="14">
        <f t="shared" si="22"/>
        <v>0</v>
      </c>
      <c r="Q86" s="14"/>
      <c r="R86" s="14"/>
      <c r="S86" s="14">
        <f t="shared" si="23"/>
        <v>0</v>
      </c>
      <c r="T86" s="14"/>
      <c r="U86" s="14"/>
      <c r="V86" s="14">
        <f t="shared" si="24"/>
        <v>0</v>
      </c>
      <c r="W86" s="14"/>
      <c r="X86" s="14"/>
    </row>
    <row r="87" spans="1:24" ht="13.2" x14ac:dyDescent="0.25">
      <c r="A87" s="26" t="s">
        <v>150</v>
      </c>
      <c r="B87" s="21" t="s">
        <v>75</v>
      </c>
      <c r="C87" s="43" t="s">
        <v>178</v>
      </c>
      <c r="D87" s="14">
        <f t="shared" si="18"/>
        <v>0</v>
      </c>
      <c r="E87" s="14"/>
      <c r="F87" s="14"/>
      <c r="G87" s="14">
        <f t="shared" si="19"/>
        <v>0</v>
      </c>
      <c r="H87" s="14"/>
      <c r="I87" s="14"/>
      <c r="J87" s="14">
        <f t="shared" si="20"/>
        <v>0</v>
      </c>
      <c r="K87" s="14"/>
      <c r="L87" s="14"/>
      <c r="M87" s="14">
        <f t="shared" si="21"/>
        <v>0</v>
      </c>
      <c r="N87" s="14"/>
      <c r="O87" s="14"/>
      <c r="P87" s="14">
        <f t="shared" si="22"/>
        <v>0</v>
      </c>
      <c r="Q87" s="14"/>
      <c r="R87" s="14"/>
      <c r="S87" s="14">
        <f t="shared" si="23"/>
        <v>0</v>
      </c>
      <c r="T87" s="14"/>
      <c r="U87" s="14"/>
      <c r="V87" s="14">
        <f t="shared" si="24"/>
        <v>0</v>
      </c>
      <c r="W87" s="14"/>
      <c r="X87" s="14"/>
    </row>
    <row r="88" spans="1:24" ht="13.2" x14ac:dyDescent="0.25">
      <c r="A88" s="28" t="s">
        <v>151</v>
      </c>
      <c r="B88" s="22"/>
      <c r="C88" s="11" t="s">
        <v>34</v>
      </c>
      <c r="D88" s="6">
        <f t="shared" si="18"/>
        <v>0</v>
      </c>
      <c r="E88" s="6">
        <f>+E89+E92</f>
        <v>0</v>
      </c>
      <c r="F88" s="6">
        <f>+F89+F92</f>
        <v>0</v>
      </c>
      <c r="G88" s="6">
        <f t="shared" si="19"/>
        <v>0</v>
      </c>
      <c r="H88" s="6">
        <f>+H89+H92</f>
        <v>0</v>
      </c>
      <c r="I88" s="6">
        <f>+I89+I92</f>
        <v>0</v>
      </c>
      <c r="J88" s="6">
        <f t="shared" si="20"/>
        <v>0</v>
      </c>
      <c r="K88" s="6">
        <f>+K89+K92</f>
        <v>0</v>
      </c>
      <c r="L88" s="6">
        <f>+L89+L92</f>
        <v>0</v>
      </c>
      <c r="M88" s="6">
        <f t="shared" si="21"/>
        <v>0</v>
      </c>
      <c r="N88" s="6">
        <f>+N89+N92</f>
        <v>0</v>
      </c>
      <c r="O88" s="6">
        <f>+O89+O92</f>
        <v>0</v>
      </c>
      <c r="P88" s="6">
        <f t="shared" si="22"/>
        <v>0</v>
      </c>
      <c r="Q88" s="6">
        <f>+Q89+Q92</f>
        <v>0</v>
      </c>
      <c r="R88" s="6">
        <f>+R89+R92</f>
        <v>0</v>
      </c>
      <c r="S88" s="6">
        <f t="shared" si="23"/>
        <v>0</v>
      </c>
      <c r="T88" s="6">
        <f>+T89+T92</f>
        <v>0</v>
      </c>
      <c r="U88" s="6">
        <f>+U89+U92</f>
        <v>0</v>
      </c>
      <c r="V88" s="6">
        <f t="shared" si="24"/>
        <v>0</v>
      </c>
      <c r="W88" s="6">
        <f>+W89+W92</f>
        <v>0</v>
      </c>
      <c r="X88" s="6">
        <f>+X89+X92</f>
        <v>0</v>
      </c>
    </row>
    <row r="89" spans="1:24" ht="13.2" x14ac:dyDescent="0.25">
      <c r="A89" s="38" t="s">
        <v>152</v>
      </c>
      <c r="B89" s="22" t="s">
        <v>35</v>
      </c>
      <c r="C89" s="11" t="s">
        <v>36</v>
      </c>
      <c r="D89" s="6">
        <f t="shared" si="18"/>
        <v>0</v>
      </c>
      <c r="E89" s="6">
        <f>+E90+E91</f>
        <v>0</v>
      </c>
      <c r="F89" s="6">
        <f>+F90+F91</f>
        <v>0</v>
      </c>
      <c r="G89" s="6">
        <f t="shared" si="19"/>
        <v>0</v>
      </c>
      <c r="H89" s="6">
        <f>+H90+H91</f>
        <v>0</v>
      </c>
      <c r="I89" s="6">
        <f>+I90+I91</f>
        <v>0</v>
      </c>
      <c r="J89" s="6">
        <f t="shared" si="20"/>
        <v>0</v>
      </c>
      <c r="K89" s="6">
        <f>+K90+K91</f>
        <v>0</v>
      </c>
      <c r="L89" s="6">
        <f>+L90+L91</f>
        <v>0</v>
      </c>
      <c r="M89" s="6">
        <f t="shared" si="21"/>
        <v>0</v>
      </c>
      <c r="N89" s="6">
        <f>+N90+N91</f>
        <v>0</v>
      </c>
      <c r="O89" s="6">
        <f>+O90+O91</f>
        <v>0</v>
      </c>
      <c r="P89" s="6">
        <f t="shared" si="22"/>
        <v>0</v>
      </c>
      <c r="Q89" s="6">
        <f>+Q90+Q91</f>
        <v>0</v>
      </c>
      <c r="R89" s="6">
        <f>+R90+R91</f>
        <v>0</v>
      </c>
      <c r="S89" s="6">
        <f t="shared" si="23"/>
        <v>0</v>
      </c>
      <c r="T89" s="6">
        <f>+T90+T91</f>
        <v>0</v>
      </c>
      <c r="U89" s="6">
        <f>+U90+U91</f>
        <v>0</v>
      </c>
      <c r="V89" s="6">
        <f t="shared" si="24"/>
        <v>0</v>
      </c>
      <c r="W89" s="6">
        <f>+W90+W91</f>
        <v>0</v>
      </c>
      <c r="X89" s="6">
        <f>+X90+X91</f>
        <v>0</v>
      </c>
    </row>
    <row r="90" spans="1:24" ht="13.8" x14ac:dyDescent="0.3">
      <c r="A90" s="26" t="s">
        <v>153</v>
      </c>
      <c r="B90" s="21" t="s">
        <v>37</v>
      </c>
      <c r="C90" s="9" t="s">
        <v>63</v>
      </c>
      <c r="D90" s="10">
        <f t="shared" si="18"/>
        <v>0</v>
      </c>
      <c r="E90" s="10"/>
      <c r="F90" s="10"/>
      <c r="G90" s="10">
        <f t="shared" si="19"/>
        <v>0</v>
      </c>
      <c r="H90" s="10"/>
      <c r="I90" s="10"/>
      <c r="J90" s="10">
        <f t="shared" si="20"/>
        <v>0</v>
      </c>
      <c r="K90" s="10"/>
      <c r="L90" s="10"/>
      <c r="M90" s="10">
        <f t="shared" si="21"/>
        <v>0</v>
      </c>
      <c r="N90" s="10"/>
      <c r="O90" s="10"/>
      <c r="P90" s="10">
        <f t="shared" si="22"/>
        <v>0</v>
      </c>
      <c r="Q90" s="10"/>
      <c r="R90" s="10"/>
      <c r="S90" s="10">
        <f t="shared" si="23"/>
        <v>0</v>
      </c>
      <c r="T90" s="10"/>
      <c r="U90" s="10"/>
      <c r="V90" s="10">
        <f t="shared" si="24"/>
        <v>0</v>
      </c>
      <c r="W90" s="10">
        <f>SUM(E90,H90,K90,N90,Q90,T90)</f>
        <v>0</v>
      </c>
      <c r="X90" s="10">
        <f>SUM(F90,I90,L90,O90,R90,U90)</f>
        <v>0</v>
      </c>
    </row>
    <row r="91" spans="1:24" ht="13.8" x14ac:dyDescent="0.3">
      <c r="A91" s="26" t="s">
        <v>154</v>
      </c>
      <c r="B91" s="21" t="s">
        <v>38</v>
      </c>
      <c r="C91" s="9" t="s">
        <v>64</v>
      </c>
      <c r="D91" s="10">
        <f t="shared" si="18"/>
        <v>0</v>
      </c>
      <c r="E91" s="10"/>
      <c r="F91" s="10"/>
      <c r="G91" s="10">
        <f t="shared" si="19"/>
        <v>0</v>
      </c>
      <c r="H91" s="10"/>
      <c r="I91" s="10"/>
      <c r="J91" s="10">
        <f t="shared" si="20"/>
        <v>0</v>
      </c>
      <c r="K91" s="10"/>
      <c r="L91" s="10"/>
      <c r="M91" s="10">
        <f t="shared" si="21"/>
        <v>0</v>
      </c>
      <c r="N91" s="10"/>
      <c r="O91" s="10"/>
      <c r="P91" s="10">
        <f t="shared" si="22"/>
        <v>0</v>
      </c>
      <c r="Q91" s="10"/>
      <c r="R91" s="10"/>
      <c r="S91" s="10">
        <f t="shared" si="23"/>
        <v>0</v>
      </c>
      <c r="T91" s="10"/>
      <c r="U91" s="10"/>
      <c r="V91" s="10">
        <f t="shared" si="24"/>
        <v>0</v>
      </c>
      <c r="W91" s="10">
        <f>SUM(E91,H91,K91,N91,Q91,T91)</f>
        <v>0</v>
      </c>
      <c r="X91" s="10">
        <f>SUM(F91,I91,L91,O91,R91,U91)</f>
        <v>0</v>
      </c>
    </row>
    <row r="92" spans="1:24" s="3" customFormat="1" ht="13.2" x14ac:dyDescent="0.25">
      <c r="A92" s="38" t="s">
        <v>155</v>
      </c>
      <c r="B92" s="22" t="s">
        <v>39</v>
      </c>
      <c r="C92" s="11" t="s">
        <v>248</v>
      </c>
      <c r="D92" s="6">
        <f t="shared" si="18"/>
        <v>0</v>
      </c>
      <c r="E92" s="6">
        <f>+E93+E94</f>
        <v>0</v>
      </c>
      <c r="F92" s="6">
        <f>+F93+F94</f>
        <v>0</v>
      </c>
      <c r="G92" s="6">
        <f t="shared" si="19"/>
        <v>0</v>
      </c>
      <c r="H92" s="6">
        <f>+H93+H94</f>
        <v>0</v>
      </c>
      <c r="I92" s="6">
        <f>+I93+I94</f>
        <v>0</v>
      </c>
      <c r="J92" s="6">
        <f t="shared" si="20"/>
        <v>0</v>
      </c>
      <c r="K92" s="6">
        <f>+K93+K94</f>
        <v>0</v>
      </c>
      <c r="L92" s="6">
        <f>+L93+L94</f>
        <v>0</v>
      </c>
      <c r="M92" s="6">
        <f t="shared" si="21"/>
        <v>0</v>
      </c>
      <c r="N92" s="6">
        <f>+N93+N94</f>
        <v>0</v>
      </c>
      <c r="O92" s="6">
        <f>+O93+O94</f>
        <v>0</v>
      </c>
      <c r="P92" s="6">
        <f t="shared" si="22"/>
        <v>0</v>
      </c>
      <c r="Q92" s="6">
        <f>+Q93+Q94</f>
        <v>0</v>
      </c>
      <c r="R92" s="6">
        <f>+R93+R94</f>
        <v>0</v>
      </c>
      <c r="S92" s="6">
        <f t="shared" si="23"/>
        <v>0</v>
      </c>
      <c r="T92" s="6">
        <f>+T93+T94</f>
        <v>0</v>
      </c>
      <c r="U92" s="6">
        <f>+U93+U94</f>
        <v>0</v>
      </c>
      <c r="V92" s="6">
        <f t="shared" si="24"/>
        <v>0</v>
      </c>
      <c r="W92" s="6">
        <f>+W93+W94</f>
        <v>0</v>
      </c>
      <c r="X92" s="6">
        <f>+X93+X94</f>
        <v>0</v>
      </c>
    </row>
    <row r="93" spans="1:24" ht="13.8" x14ac:dyDescent="0.3">
      <c r="A93" s="26" t="s">
        <v>156</v>
      </c>
      <c r="B93" s="21" t="s">
        <v>40</v>
      </c>
      <c r="C93" s="9" t="s">
        <v>249</v>
      </c>
      <c r="D93" s="10">
        <f t="shared" si="18"/>
        <v>0</v>
      </c>
      <c r="E93" s="10"/>
      <c r="F93" s="10"/>
      <c r="G93" s="10">
        <f t="shared" si="19"/>
        <v>0</v>
      </c>
      <c r="H93" s="10"/>
      <c r="I93" s="10"/>
      <c r="J93" s="10">
        <f t="shared" si="20"/>
        <v>0</v>
      </c>
      <c r="K93" s="10"/>
      <c r="L93" s="10"/>
      <c r="M93" s="10">
        <f t="shared" si="21"/>
        <v>0</v>
      </c>
      <c r="N93" s="10"/>
      <c r="O93" s="10"/>
      <c r="P93" s="10">
        <f t="shared" si="22"/>
        <v>0</v>
      </c>
      <c r="Q93" s="10"/>
      <c r="R93" s="10"/>
      <c r="S93" s="10">
        <f t="shared" si="23"/>
        <v>0</v>
      </c>
      <c r="T93" s="10"/>
      <c r="U93" s="10"/>
      <c r="V93" s="10">
        <f t="shared" si="24"/>
        <v>0</v>
      </c>
      <c r="W93" s="10">
        <f t="shared" ref="W93:X95" si="25">SUM(E93,H93,K93,N93,Q93,T93)</f>
        <v>0</v>
      </c>
      <c r="X93" s="10">
        <f t="shared" si="25"/>
        <v>0</v>
      </c>
    </row>
    <row r="94" spans="1:24" ht="13.8" x14ac:dyDescent="0.3">
      <c r="A94" s="26" t="s">
        <v>157</v>
      </c>
      <c r="B94" s="21" t="s">
        <v>41</v>
      </c>
      <c r="C94" s="9" t="s">
        <v>250</v>
      </c>
      <c r="D94" s="10">
        <f t="shared" si="18"/>
        <v>0</v>
      </c>
      <c r="E94" s="10"/>
      <c r="F94" s="10"/>
      <c r="G94" s="10">
        <f t="shared" si="19"/>
        <v>0</v>
      </c>
      <c r="H94" s="10"/>
      <c r="I94" s="10"/>
      <c r="J94" s="10">
        <f t="shared" si="20"/>
        <v>0</v>
      </c>
      <c r="K94" s="10"/>
      <c r="L94" s="10"/>
      <c r="M94" s="10">
        <f t="shared" si="21"/>
        <v>0</v>
      </c>
      <c r="N94" s="10"/>
      <c r="O94" s="10"/>
      <c r="P94" s="10">
        <f t="shared" si="22"/>
        <v>0</v>
      </c>
      <c r="Q94" s="10"/>
      <c r="R94" s="10"/>
      <c r="S94" s="10">
        <f t="shared" si="23"/>
        <v>0</v>
      </c>
      <c r="T94" s="10"/>
      <c r="U94" s="10"/>
      <c r="V94" s="10">
        <f t="shared" si="24"/>
        <v>0</v>
      </c>
      <c r="W94" s="10">
        <f t="shared" si="25"/>
        <v>0</v>
      </c>
      <c r="X94" s="10">
        <f t="shared" si="25"/>
        <v>0</v>
      </c>
    </row>
    <row r="95" spans="1:24" ht="13.2" x14ac:dyDescent="0.25">
      <c r="A95" s="38" t="s">
        <v>158</v>
      </c>
      <c r="B95" s="20" t="s">
        <v>189</v>
      </c>
      <c r="C95" s="9" t="s">
        <v>251</v>
      </c>
      <c r="D95" s="10">
        <f t="shared" si="18"/>
        <v>0</v>
      </c>
      <c r="E95" s="10"/>
      <c r="F95" s="10"/>
      <c r="G95" s="10">
        <f t="shared" si="19"/>
        <v>0</v>
      </c>
      <c r="H95" s="10"/>
      <c r="I95" s="10"/>
      <c r="J95" s="10">
        <f t="shared" si="20"/>
        <v>0</v>
      </c>
      <c r="K95" s="10"/>
      <c r="L95" s="10"/>
      <c r="M95" s="10">
        <f t="shared" si="21"/>
        <v>0</v>
      </c>
      <c r="N95" s="10"/>
      <c r="O95" s="10"/>
      <c r="P95" s="10">
        <f t="shared" si="22"/>
        <v>0</v>
      </c>
      <c r="Q95" s="10"/>
      <c r="R95" s="10"/>
      <c r="S95" s="10">
        <f t="shared" si="23"/>
        <v>0</v>
      </c>
      <c r="T95" s="10"/>
      <c r="U95" s="10"/>
      <c r="V95" s="10">
        <f t="shared" si="24"/>
        <v>0</v>
      </c>
      <c r="W95" s="10">
        <f t="shared" si="25"/>
        <v>0</v>
      </c>
      <c r="X95" s="10">
        <f t="shared" si="25"/>
        <v>0</v>
      </c>
    </row>
    <row r="96" spans="1:24" ht="13.2" x14ac:dyDescent="0.25">
      <c r="A96" s="38">
        <v>5</v>
      </c>
      <c r="B96" s="20" t="s">
        <v>42</v>
      </c>
      <c r="C96" s="17" t="s">
        <v>43</v>
      </c>
      <c r="D96" s="6">
        <f t="shared" si="18"/>
        <v>0</v>
      </c>
      <c r="E96" s="6">
        <f>SUM(E97:E108)</f>
        <v>0</v>
      </c>
      <c r="F96" s="6">
        <f>SUM(F97:F108)</f>
        <v>0</v>
      </c>
      <c r="G96" s="6">
        <f t="shared" si="19"/>
        <v>0</v>
      </c>
      <c r="H96" s="6">
        <f>SUM(H97:H108)</f>
        <v>0</v>
      </c>
      <c r="I96" s="6">
        <f>SUM(I97:I108)</f>
        <v>0</v>
      </c>
      <c r="J96" s="6">
        <f t="shared" si="20"/>
        <v>0</v>
      </c>
      <c r="K96" s="6">
        <f>SUM(K97:K108)</f>
        <v>0</v>
      </c>
      <c r="L96" s="6">
        <f>SUM(L97:L108)</f>
        <v>0</v>
      </c>
      <c r="M96" s="6">
        <f t="shared" si="21"/>
        <v>0</v>
      </c>
      <c r="N96" s="6">
        <f>SUM(N97:N108)</f>
        <v>0</v>
      </c>
      <c r="O96" s="6">
        <f>SUM(O97:O108)</f>
        <v>0</v>
      </c>
      <c r="P96" s="6">
        <f t="shared" si="22"/>
        <v>0</v>
      </c>
      <c r="Q96" s="6">
        <f>SUM(Q97:Q108)</f>
        <v>0</v>
      </c>
      <c r="R96" s="6">
        <f>SUM(R97:R108)</f>
        <v>0</v>
      </c>
      <c r="S96" s="6">
        <f t="shared" si="23"/>
        <v>0</v>
      </c>
      <c r="T96" s="6">
        <f>SUM(T97:T108)</f>
        <v>0</v>
      </c>
      <c r="U96" s="6">
        <f>SUM(U97:U108)</f>
        <v>0</v>
      </c>
      <c r="V96" s="6">
        <f t="shared" si="24"/>
        <v>0</v>
      </c>
      <c r="W96" s="6">
        <f>SUM(W97:W108)</f>
        <v>0</v>
      </c>
      <c r="X96" s="6">
        <f>SUM(X97:X108)</f>
        <v>0</v>
      </c>
    </row>
    <row r="97" spans="1:24" ht="13.2" x14ac:dyDescent="0.25">
      <c r="A97" s="26" t="s">
        <v>196</v>
      </c>
      <c r="B97" s="21" t="s">
        <v>53</v>
      </c>
      <c r="C97" s="18" t="s">
        <v>54</v>
      </c>
      <c r="D97" s="10">
        <f t="shared" si="18"/>
        <v>0</v>
      </c>
      <c r="E97" s="10"/>
      <c r="F97" s="10"/>
      <c r="G97" s="10">
        <f t="shared" si="19"/>
        <v>0</v>
      </c>
      <c r="H97" s="10"/>
      <c r="I97" s="10"/>
      <c r="J97" s="10">
        <f t="shared" si="20"/>
        <v>0</v>
      </c>
      <c r="K97" s="10"/>
      <c r="L97" s="10"/>
      <c r="M97" s="10">
        <f t="shared" si="21"/>
        <v>0</v>
      </c>
      <c r="N97" s="10"/>
      <c r="O97" s="10"/>
      <c r="P97" s="10">
        <f t="shared" si="22"/>
        <v>0</v>
      </c>
      <c r="Q97" s="10"/>
      <c r="R97" s="10"/>
      <c r="S97" s="10">
        <f t="shared" si="23"/>
        <v>0</v>
      </c>
      <c r="T97" s="10"/>
      <c r="U97" s="10"/>
      <c r="V97" s="10">
        <f t="shared" si="24"/>
        <v>0</v>
      </c>
      <c r="W97" s="10">
        <f t="shared" ref="W97:W108" si="26">SUM(E97,H97,K97,N97,Q97,T97)</f>
        <v>0</v>
      </c>
      <c r="X97" s="10">
        <f t="shared" ref="X97:X108" si="27">SUM(F97,I97,L97,O97,R97,U97)</f>
        <v>0</v>
      </c>
    </row>
    <row r="98" spans="1:24" s="36" customFormat="1" ht="27.6" x14ac:dyDescent="0.3">
      <c r="A98" s="26" t="s">
        <v>197</v>
      </c>
      <c r="B98" s="23" t="s">
        <v>44</v>
      </c>
      <c r="C98" s="16" t="s">
        <v>65</v>
      </c>
      <c r="D98" s="10">
        <f t="shared" si="18"/>
        <v>0</v>
      </c>
      <c r="E98" s="10"/>
      <c r="F98" s="10"/>
      <c r="G98" s="10">
        <f t="shared" si="19"/>
        <v>0</v>
      </c>
      <c r="H98" s="10"/>
      <c r="I98" s="10"/>
      <c r="J98" s="10">
        <f t="shared" si="20"/>
        <v>0</v>
      </c>
      <c r="K98" s="10"/>
      <c r="L98" s="10"/>
      <c r="M98" s="10">
        <f t="shared" si="21"/>
        <v>0</v>
      </c>
      <c r="N98" s="10"/>
      <c r="O98" s="10"/>
      <c r="P98" s="10">
        <f t="shared" si="22"/>
        <v>0</v>
      </c>
      <c r="Q98" s="10"/>
      <c r="R98" s="10"/>
      <c r="S98" s="10">
        <f t="shared" si="23"/>
        <v>0</v>
      </c>
      <c r="T98" s="10"/>
      <c r="U98" s="10"/>
      <c r="V98" s="10">
        <f t="shared" si="24"/>
        <v>0</v>
      </c>
      <c r="W98" s="10">
        <f t="shared" si="26"/>
        <v>0</v>
      </c>
      <c r="X98" s="10">
        <f t="shared" si="27"/>
        <v>0</v>
      </c>
    </row>
    <row r="99" spans="1:24" ht="27.6" x14ac:dyDescent="0.3">
      <c r="A99" s="26" t="s">
        <v>198</v>
      </c>
      <c r="B99" s="21" t="s">
        <v>45</v>
      </c>
      <c r="C99" s="15" t="s">
        <v>66</v>
      </c>
      <c r="D99" s="10">
        <f t="shared" si="18"/>
        <v>0</v>
      </c>
      <c r="E99" s="10"/>
      <c r="F99" s="10"/>
      <c r="G99" s="10">
        <f t="shared" si="19"/>
        <v>0</v>
      </c>
      <c r="H99" s="10"/>
      <c r="I99" s="10"/>
      <c r="J99" s="10">
        <f t="shared" si="20"/>
        <v>0</v>
      </c>
      <c r="K99" s="10"/>
      <c r="L99" s="10"/>
      <c r="M99" s="10">
        <f t="shared" si="21"/>
        <v>0</v>
      </c>
      <c r="N99" s="10"/>
      <c r="O99" s="10"/>
      <c r="P99" s="10">
        <f t="shared" si="22"/>
        <v>0</v>
      </c>
      <c r="Q99" s="10"/>
      <c r="R99" s="10"/>
      <c r="S99" s="10">
        <f t="shared" si="23"/>
        <v>0</v>
      </c>
      <c r="T99" s="10"/>
      <c r="U99" s="10"/>
      <c r="V99" s="10">
        <f t="shared" si="24"/>
        <v>0</v>
      </c>
      <c r="W99" s="10">
        <f t="shared" si="26"/>
        <v>0</v>
      </c>
      <c r="X99" s="10">
        <f t="shared" si="27"/>
        <v>0</v>
      </c>
    </row>
    <row r="100" spans="1:24" ht="27.6" x14ac:dyDescent="0.3">
      <c r="A100" s="26" t="s">
        <v>199</v>
      </c>
      <c r="B100" s="21" t="s">
        <v>227</v>
      </c>
      <c r="C100" s="15" t="s">
        <v>229</v>
      </c>
      <c r="D100" s="10">
        <f t="shared" si="18"/>
        <v>0</v>
      </c>
      <c r="E100" s="10"/>
      <c r="F100" s="10"/>
      <c r="G100" s="10">
        <f t="shared" si="19"/>
        <v>0</v>
      </c>
      <c r="H100" s="10"/>
      <c r="I100" s="10"/>
      <c r="J100" s="10">
        <f t="shared" si="20"/>
        <v>0</v>
      </c>
      <c r="K100" s="10"/>
      <c r="L100" s="10"/>
      <c r="M100" s="10">
        <f t="shared" si="21"/>
        <v>0</v>
      </c>
      <c r="N100" s="10"/>
      <c r="O100" s="10"/>
      <c r="P100" s="10">
        <f t="shared" si="22"/>
        <v>0</v>
      </c>
      <c r="Q100" s="10"/>
      <c r="R100" s="10"/>
      <c r="S100" s="10">
        <f t="shared" si="23"/>
        <v>0</v>
      </c>
      <c r="T100" s="10"/>
      <c r="U100" s="10"/>
      <c r="V100" s="10">
        <f t="shared" si="24"/>
        <v>0</v>
      </c>
      <c r="W100" s="10">
        <f t="shared" si="26"/>
        <v>0</v>
      </c>
      <c r="X100" s="10">
        <f t="shared" si="27"/>
        <v>0</v>
      </c>
    </row>
    <row r="101" spans="1:24" ht="27.6" x14ac:dyDescent="0.3">
      <c r="A101" s="26" t="s">
        <v>200</v>
      </c>
      <c r="B101" s="21" t="s">
        <v>228</v>
      </c>
      <c r="C101" s="15" t="s">
        <v>230</v>
      </c>
      <c r="D101" s="10">
        <f t="shared" si="18"/>
        <v>0</v>
      </c>
      <c r="E101" s="10"/>
      <c r="F101" s="10"/>
      <c r="G101" s="10">
        <f t="shared" si="19"/>
        <v>0</v>
      </c>
      <c r="H101" s="10"/>
      <c r="I101" s="10"/>
      <c r="J101" s="10">
        <f t="shared" si="20"/>
        <v>0</v>
      </c>
      <c r="K101" s="10"/>
      <c r="L101" s="10"/>
      <c r="M101" s="10">
        <f t="shared" si="21"/>
        <v>0</v>
      </c>
      <c r="N101" s="10"/>
      <c r="O101" s="10"/>
      <c r="P101" s="10">
        <f t="shared" si="22"/>
        <v>0</v>
      </c>
      <c r="Q101" s="10"/>
      <c r="R101" s="10"/>
      <c r="S101" s="10">
        <f t="shared" si="23"/>
        <v>0</v>
      </c>
      <c r="T101" s="10"/>
      <c r="U101" s="10"/>
      <c r="V101" s="10">
        <f t="shared" si="24"/>
        <v>0</v>
      </c>
      <c r="W101" s="10">
        <f t="shared" si="26"/>
        <v>0</v>
      </c>
      <c r="X101" s="10">
        <f t="shared" si="27"/>
        <v>0</v>
      </c>
    </row>
    <row r="102" spans="1:24" s="36" customFormat="1" ht="13.8" x14ac:dyDescent="0.3">
      <c r="A102" s="26" t="s">
        <v>201</v>
      </c>
      <c r="B102" s="23" t="s">
        <v>46</v>
      </c>
      <c r="C102" s="37" t="s">
        <v>67</v>
      </c>
      <c r="D102" s="10">
        <f t="shared" si="18"/>
        <v>0</v>
      </c>
      <c r="E102" s="10"/>
      <c r="F102" s="10"/>
      <c r="G102" s="10">
        <f t="shared" si="19"/>
        <v>0</v>
      </c>
      <c r="H102" s="10"/>
      <c r="I102" s="10"/>
      <c r="J102" s="10">
        <f t="shared" si="20"/>
        <v>0</v>
      </c>
      <c r="K102" s="10"/>
      <c r="L102" s="10"/>
      <c r="M102" s="10">
        <f t="shared" si="21"/>
        <v>0</v>
      </c>
      <c r="N102" s="10"/>
      <c r="O102" s="10"/>
      <c r="P102" s="10">
        <f t="shared" si="22"/>
        <v>0</v>
      </c>
      <c r="Q102" s="10"/>
      <c r="R102" s="10"/>
      <c r="S102" s="10">
        <f t="shared" si="23"/>
        <v>0</v>
      </c>
      <c r="T102" s="10"/>
      <c r="U102" s="10"/>
      <c r="V102" s="10">
        <f t="shared" si="24"/>
        <v>0</v>
      </c>
      <c r="W102" s="10">
        <f t="shared" si="26"/>
        <v>0</v>
      </c>
      <c r="X102" s="10">
        <f t="shared" si="27"/>
        <v>0</v>
      </c>
    </row>
    <row r="103" spans="1:24" ht="13.8" x14ac:dyDescent="0.3">
      <c r="A103" s="26" t="s">
        <v>202</v>
      </c>
      <c r="B103" s="21" t="s">
        <v>47</v>
      </c>
      <c r="C103" s="19" t="s">
        <v>68</v>
      </c>
      <c r="D103" s="10">
        <f t="shared" si="18"/>
        <v>0</v>
      </c>
      <c r="E103" s="10"/>
      <c r="F103" s="10"/>
      <c r="G103" s="10">
        <f t="shared" si="19"/>
        <v>0</v>
      </c>
      <c r="H103" s="10"/>
      <c r="I103" s="10"/>
      <c r="J103" s="10">
        <f t="shared" si="20"/>
        <v>0</v>
      </c>
      <c r="K103" s="10"/>
      <c r="L103" s="10"/>
      <c r="M103" s="10">
        <f t="shared" si="21"/>
        <v>0</v>
      </c>
      <c r="N103" s="10"/>
      <c r="O103" s="10"/>
      <c r="P103" s="10">
        <f t="shared" si="22"/>
        <v>0</v>
      </c>
      <c r="Q103" s="10"/>
      <c r="R103" s="10"/>
      <c r="S103" s="10">
        <f t="shared" si="23"/>
        <v>0</v>
      </c>
      <c r="T103" s="10"/>
      <c r="U103" s="10"/>
      <c r="V103" s="10">
        <f t="shared" si="24"/>
        <v>0</v>
      </c>
      <c r="W103" s="10">
        <f t="shared" si="26"/>
        <v>0</v>
      </c>
      <c r="X103" s="10">
        <f t="shared" si="27"/>
        <v>0</v>
      </c>
    </row>
    <row r="104" spans="1:24" ht="27.6" x14ac:dyDescent="0.3">
      <c r="A104" s="26" t="s">
        <v>203</v>
      </c>
      <c r="B104" s="21" t="s">
        <v>233</v>
      </c>
      <c r="C104" s="15" t="s">
        <v>236</v>
      </c>
      <c r="D104" s="10">
        <f t="shared" si="18"/>
        <v>0</v>
      </c>
      <c r="E104" s="10"/>
      <c r="F104" s="10"/>
      <c r="G104" s="10">
        <f t="shared" si="19"/>
        <v>0</v>
      </c>
      <c r="H104" s="10"/>
      <c r="I104" s="10"/>
      <c r="J104" s="10">
        <f t="shared" si="20"/>
        <v>0</v>
      </c>
      <c r="K104" s="10"/>
      <c r="L104" s="10"/>
      <c r="M104" s="10">
        <f t="shared" si="21"/>
        <v>0</v>
      </c>
      <c r="N104" s="10"/>
      <c r="O104" s="10"/>
      <c r="P104" s="10">
        <f t="shared" si="22"/>
        <v>0</v>
      </c>
      <c r="Q104" s="10"/>
      <c r="R104" s="10"/>
      <c r="S104" s="10">
        <f t="shared" si="23"/>
        <v>0</v>
      </c>
      <c r="T104" s="10"/>
      <c r="U104" s="10"/>
      <c r="V104" s="10">
        <f t="shared" si="24"/>
        <v>0</v>
      </c>
      <c r="W104" s="10">
        <f t="shared" si="26"/>
        <v>0</v>
      </c>
      <c r="X104" s="10">
        <f t="shared" si="27"/>
        <v>0</v>
      </c>
    </row>
    <row r="105" spans="1:24" ht="27" x14ac:dyDescent="0.25">
      <c r="A105" s="26" t="s">
        <v>225</v>
      </c>
      <c r="B105" s="21" t="s">
        <v>234</v>
      </c>
      <c r="C105" s="15" t="s">
        <v>235</v>
      </c>
      <c r="D105" s="10">
        <f t="shared" si="18"/>
        <v>0</v>
      </c>
      <c r="E105" s="10"/>
      <c r="F105" s="10"/>
      <c r="G105" s="10">
        <f t="shared" si="19"/>
        <v>0</v>
      </c>
      <c r="H105" s="10"/>
      <c r="I105" s="10"/>
      <c r="J105" s="10">
        <f t="shared" si="20"/>
        <v>0</v>
      </c>
      <c r="K105" s="10"/>
      <c r="L105" s="10"/>
      <c r="M105" s="10">
        <f t="shared" si="21"/>
        <v>0</v>
      </c>
      <c r="N105" s="10"/>
      <c r="O105" s="10"/>
      <c r="P105" s="10">
        <f t="shared" si="22"/>
        <v>0</v>
      </c>
      <c r="Q105" s="10"/>
      <c r="R105" s="10"/>
      <c r="S105" s="10">
        <f t="shared" si="23"/>
        <v>0</v>
      </c>
      <c r="T105" s="10"/>
      <c r="U105" s="10"/>
      <c r="V105" s="10">
        <f t="shared" si="24"/>
        <v>0</v>
      </c>
      <c r="W105" s="10">
        <f t="shared" si="26"/>
        <v>0</v>
      </c>
      <c r="X105" s="10">
        <f t="shared" si="27"/>
        <v>0</v>
      </c>
    </row>
    <row r="106" spans="1:24" s="36" customFormat="1" ht="27" x14ac:dyDescent="0.25">
      <c r="A106" s="26" t="s">
        <v>226</v>
      </c>
      <c r="B106" s="23" t="s">
        <v>48</v>
      </c>
      <c r="C106" s="16" t="s">
        <v>69</v>
      </c>
      <c r="D106" s="10">
        <f t="shared" si="18"/>
        <v>0</v>
      </c>
      <c r="E106" s="10"/>
      <c r="F106" s="10"/>
      <c r="G106" s="10">
        <f t="shared" si="19"/>
        <v>0</v>
      </c>
      <c r="H106" s="10"/>
      <c r="I106" s="10"/>
      <c r="J106" s="10">
        <f t="shared" si="20"/>
        <v>0</v>
      </c>
      <c r="K106" s="10"/>
      <c r="L106" s="10"/>
      <c r="M106" s="10">
        <f t="shared" si="21"/>
        <v>0</v>
      </c>
      <c r="N106" s="10"/>
      <c r="O106" s="10"/>
      <c r="P106" s="10">
        <f t="shared" si="22"/>
        <v>0</v>
      </c>
      <c r="Q106" s="10"/>
      <c r="R106" s="10"/>
      <c r="S106" s="10">
        <f t="shared" si="23"/>
        <v>0</v>
      </c>
      <c r="T106" s="10"/>
      <c r="U106" s="10"/>
      <c r="V106" s="10">
        <f t="shared" si="24"/>
        <v>0</v>
      </c>
      <c r="W106" s="10">
        <f t="shared" si="26"/>
        <v>0</v>
      </c>
      <c r="X106" s="10">
        <f t="shared" si="27"/>
        <v>0</v>
      </c>
    </row>
    <row r="107" spans="1:24" s="49" customFormat="1" ht="13.8" x14ac:dyDescent="0.3">
      <c r="A107" s="26" t="s">
        <v>231</v>
      </c>
      <c r="B107" s="48" t="s">
        <v>192</v>
      </c>
      <c r="C107" s="16" t="s">
        <v>193</v>
      </c>
      <c r="D107" s="10">
        <f t="shared" si="18"/>
        <v>0</v>
      </c>
      <c r="E107" s="10"/>
      <c r="F107" s="10"/>
      <c r="G107" s="10">
        <f t="shared" si="19"/>
        <v>0</v>
      </c>
      <c r="H107" s="10"/>
      <c r="I107" s="10"/>
      <c r="J107" s="10">
        <f t="shared" si="20"/>
        <v>0</v>
      </c>
      <c r="K107" s="10"/>
      <c r="L107" s="10"/>
      <c r="M107" s="10">
        <f t="shared" si="21"/>
        <v>0</v>
      </c>
      <c r="N107" s="10"/>
      <c r="O107" s="10"/>
      <c r="P107" s="10">
        <f t="shared" si="22"/>
        <v>0</v>
      </c>
      <c r="Q107" s="10"/>
      <c r="R107" s="10"/>
      <c r="S107" s="10">
        <f t="shared" si="23"/>
        <v>0</v>
      </c>
      <c r="T107" s="10"/>
      <c r="U107" s="10"/>
      <c r="V107" s="10">
        <f t="shared" si="24"/>
        <v>0</v>
      </c>
      <c r="W107" s="10">
        <f t="shared" si="26"/>
        <v>0</v>
      </c>
      <c r="X107" s="10">
        <f t="shared" si="27"/>
        <v>0</v>
      </c>
    </row>
    <row r="108" spans="1:24" s="49" customFormat="1" ht="13.8" x14ac:dyDescent="0.3">
      <c r="A108" s="26" t="s">
        <v>232</v>
      </c>
      <c r="B108" s="48" t="s">
        <v>93</v>
      </c>
      <c r="C108" s="16" t="s">
        <v>194</v>
      </c>
      <c r="D108" s="10">
        <f t="shared" si="18"/>
        <v>0</v>
      </c>
      <c r="E108" s="10"/>
      <c r="F108" s="10"/>
      <c r="G108" s="10">
        <f t="shared" si="19"/>
        <v>0</v>
      </c>
      <c r="H108" s="10"/>
      <c r="I108" s="10"/>
      <c r="J108" s="10">
        <f t="shared" si="20"/>
        <v>0</v>
      </c>
      <c r="K108" s="10"/>
      <c r="L108" s="10"/>
      <c r="M108" s="10">
        <f t="shared" si="21"/>
        <v>0</v>
      </c>
      <c r="N108" s="10"/>
      <c r="O108" s="10"/>
      <c r="P108" s="10">
        <f t="shared" si="22"/>
        <v>0</v>
      </c>
      <c r="Q108" s="10"/>
      <c r="R108" s="10"/>
      <c r="S108" s="10">
        <f t="shared" si="23"/>
        <v>0</v>
      </c>
      <c r="T108" s="10"/>
      <c r="U108" s="10"/>
      <c r="V108" s="10">
        <f t="shared" si="24"/>
        <v>0</v>
      </c>
      <c r="W108" s="10">
        <f t="shared" si="26"/>
        <v>0</v>
      </c>
      <c r="X108" s="10">
        <f t="shared" si="27"/>
        <v>0</v>
      </c>
    </row>
    <row r="109" spans="1:24" ht="17.25" customHeight="1" x14ac:dyDescent="0.3">
      <c r="B109" s="25"/>
      <c r="C109" s="24"/>
    </row>
  </sheetData>
  <customSheetViews>
    <customSheetView guid="{AE7E7550-57E7-4A56-A5B9-A4375D34CD66}" scale="75" showRuler="0">
      <selection activeCell="A5" sqref="A5:H5"/>
      <pageMargins left="0.17" right="0.17" top="0.33" bottom="0.28000000000000003" header="0.17" footer="0.17"/>
      <pageSetup paperSize="9" scale="53" orientation="landscape" r:id="rId1"/>
      <headerFooter alignWithMargins="0"/>
    </customSheetView>
    <customSheetView guid="{5C4AA7DA-E482-40A3-8FA2-A446F197FD1E}" scale="75" showPageBreaks="1" showRuler="0">
      <selection activeCell="A5" sqref="A5:H5"/>
      <pageMargins left="0.17" right="0.17" top="0.33" bottom="0.28000000000000003" header="0.17" footer="0.17"/>
      <pageSetup paperSize="9" scale="53" orientation="landscape" r:id="rId2"/>
      <headerFooter alignWithMargins="0"/>
    </customSheetView>
  </customSheetViews>
  <mergeCells count="31">
    <mergeCell ref="S3:U3"/>
    <mergeCell ref="V3:X3"/>
    <mergeCell ref="V4:X5"/>
    <mergeCell ref="V6:V7"/>
    <mergeCell ref="W6:X6"/>
    <mergeCell ref="P6:P7"/>
    <mergeCell ref="Q6:R6"/>
    <mergeCell ref="S4:U5"/>
    <mergeCell ref="S6:S7"/>
    <mergeCell ref="T6:U6"/>
    <mergeCell ref="J3:L3"/>
    <mergeCell ref="M3:O3"/>
    <mergeCell ref="P3:R3"/>
    <mergeCell ref="D4:F5"/>
    <mergeCell ref="D6:D7"/>
    <mergeCell ref="E6:F6"/>
    <mergeCell ref="M4:O5"/>
    <mergeCell ref="M6:M7"/>
    <mergeCell ref="N6:O6"/>
    <mergeCell ref="P4:R5"/>
    <mergeCell ref="G4:I5"/>
    <mergeCell ref="H6:I6"/>
    <mergeCell ref="G6:G7"/>
    <mergeCell ref="J4:L5"/>
    <mergeCell ref="J6:J7"/>
    <mergeCell ref="K6:L6"/>
    <mergeCell ref="A3:A7"/>
    <mergeCell ref="C3:C7"/>
    <mergeCell ref="B3:B7"/>
    <mergeCell ref="D3:F3"/>
    <mergeCell ref="G3:I3"/>
  </mergeCells>
  <phoneticPr fontId="9" type="noConversion"/>
  <printOptions horizontalCentered="1"/>
  <pageMargins left="0.15748031496062992" right="0.15748031496062992" top="0.31496062992125984" bottom="0.27559055118110237" header="0.15748031496062992" footer="0.15748031496062992"/>
  <pageSetup paperSize="9" scale="40" orientation="landscape" blackAndWhite="1" r:id="rId3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zoomScaleNormal="100" workbookViewId="0">
      <pane xSplit="3" ySplit="8" topLeftCell="D9" activePane="bottomRight" state="frozen"/>
      <selection activeCell="G2" sqref="G2"/>
      <selection pane="topRight" activeCell="G2" sqref="G2"/>
      <selection pane="bottomLeft" activeCell="G2" sqref="G2"/>
      <selection pane="bottomRight" activeCell="D9" sqref="D9"/>
    </sheetView>
  </sheetViews>
  <sheetFormatPr defaultColWidth="9.109375" defaultRowHeight="15" outlineLevelCol="1" x14ac:dyDescent="0.25"/>
  <cols>
    <col min="1" max="1" width="6.33203125" style="1" customWidth="1"/>
    <col min="2" max="2" width="10.109375" style="4" customWidth="1"/>
    <col min="3" max="3" width="56.109375" style="1" customWidth="1"/>
    <col min="4" max="18" width="13.33203125" style="1" customWidth="1" outlineLevel="1"/>
    <col min="19" max="21" width="13.33203125" style="1" customWidth="1"/>
    <col min="22" max="16384" width="9.109375" style="1"/>
  </cols>
  <sheetData>
    <row r="1" spans="1:21" ht="52.8" x14ac:dyDescent="0.25">
      <c r="A1" s="58" t="s">
        <v>252</v>
      </c>
      <c r="B1" s="29"/>
      <c r="C1" s="59" t="s">
        <v>254</v>
      </c>
    </row>
    <row r="2" spans="1:21" ht="19.5" customHeight="1" x14ac:dyDescent="0.25">
      <c r="B2" s="5"/>
      <c r="C2" s="5"/>
      <c r="D2" s="55" t="s">
        <v>237</v>
      </c>
    </row>
    <row r="3" spans="1:21" ht="13.2" customHeight="1" x14ac:dyDescent="0.25">
      <c r="A3" s="60" t="s">
        <v>109</v>
      </c>
      <c r="B3" s="64" t="s">
        <v>0</v>
      </c>
      <c r="C3" s="61" t="s">
        <v>79</v>
      </c>
      <c r="D3" s="67" t="s">
        <v>205</v>
      </c>
      <c r="E3" s="68"/>
      <c r="F3" s="69"/>
      <c r="G3" s="67" t="s">
        <v>208</v>
      </c>
      <c r="H3" s="68"/>
      <c r="I3" s="69"/>
      <c r="J3" s="67" t="s">
        <v>204</v>
      </c>
      <c r="K3" s="68"/>
      <c r="L3" s="69"/>
      <c r="M3" s="67" t="s">
        <v>209</v>
      </c>
      <c r="N3" s="68"/>
      <c r="O3" s="69"/>
      <c r="P3" s="67" t="s">
        <v>206</v>
      </c>
      <c r="Q3" s="68"/>
      <c r="R3" s="69"/>
      <c r="S3" s="79" t="s">
        <v>255</v>
      </c>
      <c r="T3" s="80"/>
      <c r="U3" s="81"/>
    </row>
    <row r="4" spans="1:21" ht="13.2" customHeight="1" x14ac:dyDescent="0.25">
      <c r="A4" s="60"/>
      <c r="B4" s="65"/>
      <c r="C4" s="62"/>
      <c r="D4" s="70" t="s">
        <v>84</v>
      </c>
      <c r="E4" s="70"/>
      <c r="F4" s="71"/>
      <c r="G4" s="70" t="s">
        <v>84</v>
      </c>
      <c r="H4" s="70"/>
      <c r="I4" s="71"/>
      <c r="J4" s="70" t="s">
        <v>84</v>
      </c>
      <c r="K4" s="70"/>
      <c r="L4" s="71"/>
      <c r="M4" s="70" t="s">
        <v>84</v>
      </c>
      <c r="N4" s="70"/>
      <c r="O4" s="71"/>
      <c r="P4" s="70" t="s">
        <v>84</v>
      </c>
      <c r="Q4" s="70"/>
      <c r="R4" s="71"/>
      <c r="S4" s="82" t="s">
        <v>84</v>
      </c>
      <c r="T4" s="82"/>
      <c r="U4" s="83"/>
    </row>
    <row r="5" spans="1:21" ht="13.2" x14ac:dyDescent="0.25">
      <c r="A5" s="60"/>
      <c r="B5" s="65"/>
      <c r="C5" s="62"/>
      <c r="D5" s="72"/>
      <c r="E5" s="73"/>
      <c r="F5" s="74"/>
      <c r="G5" s="72"/>
      <c r="H5" s="73"/>
      <c r="I5" s="74"/>
      <c r="J5" s="72"/>
      <c r="K5" s="73"/>
      <c r="L5" s="74"/>
      <c r="M5" s="72"/>
      <c r="N5" s="73"/>
      <c r="O5" s="74"/>
      <c r="P5" s="72"/>
      <c r="Q5" s="73"/>
      <c r="R5" s="74"/>
      <c r="S5" s="84"/>
      <c r="T5" s="85"/>
      <c r="U5" s="86"/>
    </row>
    <row r="6" spans="1:21" ht="13.2" x14ac:dyDescent="0.25">
      <c r="A6" s="60"/>
      <c r="B6" s="65"/>
      <c r="C6" s="62"/>
      <c r="D6" s="75" t="s">
        <v>86</v>
      </c>
      <c r="E6" s="77" t="s">
        <v>85</v>
      </c>
      <c r="F6" s="78"/>
      <c r="G6" s="75" t="s">
        <v>86</v>
      </c>
      <c r="H6" s="77" t="s">
        <v>85</v>
      </c>
      <c r="I6" s="78"/>
      <c r="J6" s="75" t="s">
        <v>86</v>
      </c>
      <c r="K6" s="77" t="s">
        <v>85</v>
      </c>
      <c r="L6" s="78"/>
      <c r="M6" s="75" t="s">
        <v>86</v>
      </c>
      <c r="N6" s="77" t="s">
        <v>85</v>
      </c>
      <c r="O6" s="78"/>
      <c r="P6" s="75" t="s">
        <v>86</v>
      </c>
      <c r="Q6" s="77" t="s">
        <v>85</v>
      </c>
      <c r="R6" s="78"/>
      <c r="S6" s="87" t="s">
        <v>86</v>
      </c>
      <c r="T6" s="89" t="s">
        <v>85</v>
      </c>
      <c r="U6" s="90"/>
    </row>
    <row r="7" spans="1:21" ht="39.6" x14ac:dyDescent="0.25">
      <c r="A7" s="60"/>
      <c r="B7" s="66"/>
      <c r="C7" s="63"/>
      <c r="D7" s="76"/>
      <c r="E7" s="50" t="s">
        <v>80</v>
      </c>
      <c r="F7" s="51" t="s">
        <v>220</v>
      </c>
      <c r="G7" s="76"/>
      <c r="H7" s="50" t="s">
        <v>80</v>
      </c>
      <c r="I7" s="51" t="s">
        <v>220</v>
      </c>
      <c r="J7" s="76"/>
      <c r="K7" s="50" t="s">
        <v>80</v>
      </c>
      <c r="L7" s="51" t="s">
        <v>220</v>
      </c>
      <c r="M7" s="76"/>
      <c r="N7" s="50" t="s">
        <v>80</v>
      </c>
      <c r="O7" s="51" t="s">
        <v>220</v>
      </c>
      <c r="P7" s="76"/>
      <c r="Q7" s="50" t="s">
        <v>80</v>
      </c>
      <c r="R7" s="51" t="s">
        <v>220</v>
      </c>
      <c r="S7" s="88"/>
      <c r="T7" s="52" t="s">
        <v>80</v>
      </c>
      <c r="U7" s="53" t="s">
        <v>220</v>
      </c>
    </row>
    <row r="8" spans="1:21" ht="13.2" x14ac:dyDescent="0.25">
      <c r="A8" s="40">
        <v>1</v>
      </c>
      <c r="B8" s="40">
        <f>A8+1</f>
        <v>2</v>
      </c>
      <c r="C8" s="40">
        <f t="shared" ref="C8:U8" si="0">B8+1</f>
        <v>3</v>
      </c>
      <c r="D8" s="40">
        <v>1</v>
      </c>
      <c r="E8" s="40">
        <f t="shared" si="0"/>
        <v>2</v>
      </c>
      <c r="F8" s="40">
        <f t="shared" si="0"/>
        <v>3</v>
      </c>
      <c r="G8" s="40">
        <f t="shared" si="0"/>
        <v>4</v>
      </c>
      <c r="H8" s="40">
        <f t="shared" si="0"/>
        <v>5</v>
      </c>
      <c r="I8" s="40">
        <f t="shared" si="0"/>
        <v>6</v>
      </c>
      <c r="J8" s="40">
        <f t="shared" si="0"/>
        <v>7</v>
      </c>
      <c r="K8" s="40">
        <f t="shared" si="0"/>
        <v>8</v>
      </c>
      <c r="L8" s="40">
        <f t="shared" si="0"/>
        <v>9</v>
      </c>
      <c r="M8" s="40">
        <f t="shared" si="0"/>
        <v>10</v>
      </c>
      <c r="N8" s="40">
        <f t="shared" si="0"/>
        <v>11</v>
      </c>
      <c r="O8" s="40">
        <f t="shared" si="0"/>
        <v>12</v>
      </c>
      <c r="P8" s="40">
        <f t="shared" si="0"/>
        <v>13</v>
      </c>
      <c r="Q8" s="40">
        <f t="shared" si="0"/>
        <v>14</v>
      </c>
      <c r="R8" s="40">
        <f t="shared" si="0"/>
        <v>15</v>
      </c>
      <c r="S8" s="54">
        <f t="shared" si="0"/>
        <v>16</v>
      </c>
      <c r="T8" s="54">
        <f t="shared" si="0"/>
        <v>17</v>
      </c>
      <c r="U8" s="54">
        <f t="shared" si="0"/>
        <v>18</v>
      </c>
    </row>
    <row r="9" spans="1:21" ht="13.2" x14ac:dyDescent="0.25">
      <c r="A9" s="39" t="s">
        <v>110</v>
      </c>
      <c r="B9" s="31"/>
      <c r="C9" s="32" t="s">
        <v>210</v>
      </c>
      <c r="D9" s="33">
        <f>+E9+F9</f>
        <v>0</v>
      </c>
      <c r="E9" s="33">
        <f>+E10+E21</f>
        <v>0</v>
      </c>
      <c r="F9" s="33">
        <f>+F10+F21</f>
        <v>0</v>
      </c>
      <c r="G9" s="33">
        <f>+H9+I9</f>
        <v>0</v>
      </c>
      <c r="H9" s="33">
        <f>+H10+H21</f>
        <v>0</v>
      </c>
      <c r="I9" s="33">
        <f>+I10+I21</f>
        <v>0</v>
      </c>
      <c r="J9" s="33">
        <f>+K9+L9</f>
        <v>0</v>
      </c>
      <c r="K9" s="33">
        <f>+K10+K21</f>
        <v>0</v>
      </c>
      <c r="L9" s="33">
        <f>+L10+L21</f>
        <v>0</v>
      </c>
      <c r="M9" s="33">
        <f>+N9+O9</f>
        <v>0</v>
      </c>
      <c r="N9" s="33">
        <f>+N10+N21</f>
        <v>0</v>
      </c>
      <c r="O9" s="33">
        <f>+O10+O21</f>
        <v>0</v>
      </c>
      <c r="P9" s="33">
        <f>+Q9+R9</f>
        <v>0</v>
      </c>
      <c r="Q9" s="33">
        <f>+Q10+Q21</f>
        <v>0</v>
      </c>
      <c r="R9" s="33">
        <f>+R10+R21</f>
        <v>0</v>
      </c>
      <c r="S9" s="33">
        <f>+T9+U9</f>
        <v>0</v>
      </c>
      <c r="T9" s="33">
        <f>+T10+T21</f>
        <v>0</v>
      </c>
      <c r="U9" s="33">
        <f>+U10+U21</f>
        <v>0</v>
      </c>
    </row>
    <row r="10" spans="1:21" ht="13.2" x14ac:dyDescent="0.25">
      <c r="A10" s="57" t="s">
        <v>112</v>
      </c>
      <c r="B10" s="22"/>
      <c r="C10" s="11" t="s">
        <v>89</v>
      </c>
      <c r="D10" s="6">
        <f t="shared" ref="D10:D38" si="1">+E10+F10</f>
        <v>0</v>
      </c>
      <c r="E10" s="6">
        <f>E11+E17+E19+E20</f>
        <v>0</v>
      </c>
      <c r="F10" s="6">
        <f>F11+F17+F19+F20</f>
        <v>0</v>
      </c>
      <c r="G10" s="6">
        <f t="shared" ref="G10:G38" si="2">+H10+I10</f>
        <v>0</v>
      </c>
      <c r="H10" s="6">
        <f>H11+H17+H19+H20</f>
        <v>0</v>
      </c>
      <c r="I10" s="6">
        <f>I11+I17+I19+I20</f>
        <v>0</v>
      </c>
      <c r="J10" s="6">
        <f t="shared" ref="J10:J38" si="3">+K10+L10</f>
        <v>0</v>
      </c>
      <c r="K10" s="6">
        <f>K11+K17+K19+K20</f>
        <v>0</v>
      </c>
      <c r="L10" s="6">
        <f>L11+L17+L19+L20</f>
        <v>0</v>
      </c>
      <c r="M10" s="6">
        <f t="shared" ref="M10:M38" si="4">+N10+O10</f>
        <v>0</v>
      </c>
      <c r="N10" s="6">
        <f>N11+N17+N19+N20</f>
        <v>0</v>
      </c>
      <c r="O10" s="6">
        <f>O11+O17+O19+O20</f>
        <v>0</v>
      </c>
      <c r="P10" s="6">
        <f t="shared" ref="P10:P38" si="5">+Q10+R10</f>
        <v>0</v>
      </c>
      <c r="Q10" s="6">
        <f>Q11+Q17+Q19+Q20</f>
        <v>0</v>
      </c>
      <c r="R10" s="6">
        <f>R11+R17+R19+R20</f>
        <v>0</v>
      </c>
      <c r="S10" s="6">
        <f t="shared" ref="S10:S38" si="6">+T10+U10</f>
        <v>0</v>
      </c>
      <c r="T10" s="6">
        <f>T11+T17+T19+T20</f>
        <v>0</v>
      </c>
      <c r="U10" s="6">
        <f>U11+U17+U19+U20</f>
        <v>0</v>
      </c>
    </row>
    <row r="11" spans="1:21" ht="13.2" x14ac:dyDescent="0.25">
      <c r="A11" s="26" t="s">
        <v>111</v>
      </c>
      <c r="B11" s="20" t="s">
        <v>2</v>
      </c>
      <c r="C11" s="7" t="s">
        <v>3</v>
      </c>
      <c r="D11" s="6">
        <f t="shared" si="1"/>
        <v>0</v>
      </c>
      <c r="E11" s="6">
        <f>SUM(E12:E16)</f>
        <v>0</v>
      </c>
      <c r="F11" s="6">
        <f>SUM(F12:F16)</f>
        <v>0</v>
      </c>
      <c r="G11" s="6">
        <f t="shared" si="2"/>
        <v>0</v>
      </c>
      <c r="H11" s="6">
        <f>SUM(H12:H16)</f>
        <v>0</v>
      </c>
      <c r="I11" s="6">
        <f>SUM(I12:I16)</f>
        <v>0</v>
      </c>
      <c r="J11" s="6">
        <f t="shared" si="3"/>
        <v>0</v>
      </c>
      <c r="K11" s="6">
        <f>SUM(K12:K16)</f>
        <v>0</v>
      </c>
      <c r="L11" s="6">
        <f>SUM(L12:L16)</f>
        <v>0</v>
      </c>
      <c r="M11" s="6">
        <f t="shared" si="4"/>
        <v>0</v>
      </c>
      <c r="N11" s="6">
        <f>SUM(N12:N16)</f>
        <v>0</v>
      </c>
      <c r="O11" s="6">
        <f>SUM(O12:O16)</f>
        <v>0</v>
      </c>
      <c r="P11" s="6">
        <f t="shared" si="5"/>
        <v>0</v>
      </c>
      <c r="Q11" s="6">
        <f>SUM(Q12:Q16)</f>
        <v>0</v>
      </c>
      <c r="R11" s="6">
        <f>SUM(R12:R16)</f>
        <v>0</v>
      </c>
      <c r="S11" s="6">
        <f t="shared" si="6"/>
        <v>0</v>
      </c>
      <c r="T11" s="6">
        <f>SUM(T12:T16)</f>
        <v>0</v>
      </c>
      <c r="U11" s="6">
        <f>SUM(U12:U16)</f>
        <v>0</v>
      </c>
    </row>
    <row r="12" spans="1:21" ht="13.2" x14ac:dyDescent="0.25">
      <c r="A12" s="26" t="s">
        <v>240</v>
      </c>
      <c r="B12" s="21" t="s">
        <v>179</v>
      </c>
      <c r="C12" s="9" t="s">
        <v>211</v>
      </c>
      <c r="D12" s="10">
        <f t="shared" si="1"/>
        <v>0</v>
      </c>
      <c r="E12" s="10">
        <f>+'По месеци 2023'!E12</f>
        <v>0</v>
      </c>
      <c r="F12" s="10">
        <f>+'По месеци 2023'!F12</f>
        <v>0</v>
      </c>
      <c r="G12" s="10">
        <f t="shared" si="2"/>
        <v>0</v>
      </c>
      <c r="H12" s="10">
        <f>+E12+'По месеци 2023'!H12</f>
        <v>0</v>
      </c>
      <c r="I12" s="10">
        <f>+F12+'По месеци 2023'!I12</f>
        <v>0</v>
      </c>
      <c r="J12" s="10">
        <f t="shared" si="3"/>
        <v>0</v>
      </c>
      <c r="K12" s="10">
        <f>+H12+'По месеци 2023'!K12</f>
        <v>0</v>
      </c>
      <c r="L12" s="10">
        <f>+I12+'По месеци 2023'!L12</f>
        <v>0</v>
      </c>
      <c r="M12" s="10">
        <f t="shared" si="4"/>
        <v>0</v>
      </c>
      <c r="N12" s="10">
        <f>+K12+'По месеци 2023'!N12</f>
        <v>0</v>
      </c>
      <c r="O12" s="10">
        <f>+L12+'По месеци 2023'!O12</f>
        <v>0</v>
      </c>
      <c r="P12" s="10">
        <f t="shared" si="5"/>
        <v>0</v>
      </c>
      <c r="Q12" s="10">
        <f>+N12+'По месеци 2023'!Q12</f>
        <v>0</v>
      </c>
      <c r="R12" s="10">
        <f>+O12+'По месеци 2023'!R12</f>
        <v>0</v>
      </c>
      <c r="S12" s="10">
        <f t="shared" si="6"/>
        <v>0</v>
      </c>
      <c r="T12" s="10">
        <f>Q12+'По месеци 2023'!T12</f>
        <v>0</v>
      </c>
      <c r="U12" s="10">
        <f>R12+'По месеци 2023'!U12</f>
        <v>0</v>
      </c>
    </row>
    <row r="13" spans="1:21" ht="13.2" x14ac:dyDescent="0.25">
      <c r="A13" s="26" t="s">
        <v>241</v>
      </c>
      <c r="B13" s="21" t="s">
        <v>181</v>
      </c>
      <c r="C13" s="9" t="s">
        <v>182</v>
      </c>
      <c r="D13" s="10">
        <f t="shared" si="1"/>
        <v>0</v>
      </c>
      <c r="E13" s="10">
        <f>+'По месеци 2023'!E13</f>
        <v>0</v>
      </c>
      <c r="F13" s="10">
        <f>+'По месеци 2023'!F13</f>
        <v>0</v>
      </c>
      <c r="G13" s="10">
        <f t="shared" si="2"/>
        <v>0</v>
      </c>
      <c r="H13" s="10">
        <f>+E13+'По месеци 2023'!H13</f>
        <v>0</v>
      </c>
      <c r="I13" s="10">
        <f>+F13+'По месеци 2023'!I13</f>
        <v>0</v>
      </c>
      <c r="J13" s="10">
        <f t="shared" si="3"/>
        <v>0</v>
      </c>
      <c r="K13" s="10">
        <f>+H13+'По месеци 2023'!K13</f>
        <v>0</v>
      </c>
      <c r="L13" s="10">
        <f>+I13+'По месеци 2023'!L13</f>
        <v>0</v>
      </c>
      <c r="M13" s="10">
        <f t="shared" si="4"/>
        <v>0</v>
      </c>
      <c r="N13" s="10">
        <f>+K13+'По месеци 2023'!N13</f>
        <v>0</v>
      </c>
      <c r="O13" s="10">
        <f>+L13+'По месеци 2023'!O13</f>
        <v>0</v>
      </c>
      <c r="P13" s="10">
        <f t="shared" si="5"/>
        <v>0</v>
      </c>
      <c r="Q13" s="10">
        <f>+N13+'По месеци 2023'!Q13</f>
        <v>0</v>
      </c>
      <c r="R13" s="10">
        <f>+O13+'По месеци 2023'!R13</f>
        <v>0</v>
      </c>
      <c r="S13" s="10">
        <f t="shared" si="6"/>
        <v>0</v>
      </c>
      <c r="T13" s="10">
        <f>Q13+'По месеци 2023'!T13</f>
        <v>0</v>
      </c>
      <c r="U13" s="10">
        <f>R13+'По месеци 2023'!U13</f>
        <v>0</v>
      </c>
    </row>
    <row r="14" spans="1:21" ht="13.2" x14ac:dyDescent="0.25">
      <c r="A14" s="26" t="s">
        <v>242</v>
      </c>
      <c r="B14" s="21" t="s">
        <v>183</v>
      </c>
      <c r="C14" s="9" t="s">
        <v>212</v>
      </c>
      <c r="D14" s="10">
        <f t="shared" si="1"/>
        <v>0</v>
      </c>
      <c r="E14" s="10">
        <f>+'По месеци 2023'!E14</f>
        <v>0</v>
      </c>
      <c r="F14" s="10">
        <f>+'По месеци 2023'!F14</f>
        <v>0</v>
      </c>
      <c r="G14" s="10">
        <f t="shared" si="2"/>
        <v>0</v>
      </c>
      <c r="H14" s="10">
        <f>+E14+'По месеци 2023'!H14</f>
        <v>0</v>
      </c>
      <c r="I14" s="10">
        <f>+F14+'По месеци 2023'!I14</f>
        <v>0</v>
      </c>
      <c r="J14" s="10">
        <f t="shared" si="3"/>
        <v>0</v>
      </c>
      <c r="K14" s="10">
        <f>+H14+'По месеци 2023'!K14</f>
        <v>0</v>
      </c>
      <c r="L14" s="10">
        <f>+I14+'По месеци 2023'!L14</f>
        <v>0</v>
      </c>
      <c r="M14" s="10">
        <f t="shared" si="4"/>
        <v>0</v>
      </c>
      <c r="N14" s="10">
        <f>+K14+'По месеци 2023'!N14</f>
        <v>0</v>
      </c>
      <c r="O14" s="10">
        <f>+L14+'По месеци 2023'!O14</f>
        <v>0</v>
      </c>
      <c r="P14" s="10">
        <f t="shared" si="5"/>
        <v>0</v>
      </c>
      <c r="Q14" s="10">
        <f>+N14+'По месеци 2023'!Q14</f>
        <v>0</v>
      </c>
      <c r="R14" s="10">
        <f>+O14+'По месеци 2023'!R14</f>
        <v>0</v>
      </c>
      <c r="S14" s="10">
        <f t="shared" si="6"/>
        <v>0</v>
      </c>
      <c r="T14" s="10">
        <f>Q14+'По месеци 2023'!T14</f>
        <v>0</v>
      </c>
      <c r="U14" s="10">
        <f>R14+'По месеци 2023'!U14</f>
        <v>0</v>
      </c>
    </row>
    <row r="15" spans="1:21" ht="13.2" x14ac:dyDescent="0.25">
      <c r="A15" s="26" t="s">
        <v>243</v>
      </c>
      <c r="B15" s="21" t="s">
        <v>4</v>
      </c>
      <c r="C15" s="9" t="s">
        <v>180</v>
      </c>
      <c r="D15" s="10">
        <f t="shared" si="1"/>
        <v>0</v>
      </c>
      <c r="E15" s="10">
        <f>+'По месеци 2023'!E15</f>
        <v>0</v>
      </c>
      <c r="F15" s="10">
        <f>+'По месеци 2023'!F15</f>
        <v>0</v>
      </c>
      <c r="G15" s="10">
        <f t="shared" si="2"/>
        <v>0</v>
      </c>
      <c r="H15" s="10">
        <f>+E15+'По месеци 2023'!H15</f>
        <v>0</v>
      </c>
      <c r="I15" s="10">
        <f>+F15+'По месеци 2023'!I15</f>
        <v>0</v>
      </c>
      <c r="J15" s="10">
        <f t="shared" si="3"/>
        <v>0</v>
      </c>
      <c r="K15" s="10">
        <f>+H15+'По месеци 2023'!K15</f>
        <v>0</v>
      </c>
      <c r="L15" s="10">
        <f>+I15+'По месеци 2023'!L15</f>
        <v>0</v>
      </c>
      <c r="M15" s="10">
        <f t="shared" si="4"/>
        <v>0</v>
      </c>
      <c r="N15" s="10">
        <f>+K15+'По месеци 2023'!N15</f>
        <v>0</v>
      </c>
      <c r="O15" s="10">
        <f>+L15+'По месеци 2023'!O15</f>
        <v>0</v>
      </c>
      <c r="P15" s="10">
        <f t="shared" si="5"/>
        <v>0</v>
      </c>
      <c r="Q15" s="10">
        <f>+N15+'По месеци 2023'!Q15</f>
        <v>0</v>
      </c>
      <c r="R15" s="10">
        <f>+O15+'По месеци 2023'!R15</f>
        <v>0</v>
      </c>
      <c r="S15" s="10">
        <f t="shared" si="6"/>
        <v>0</v>
      </c>
      <c r="T15" s="10">
        <f>Q15+'По месеци 2023'!T15</f>
        <v>0</v>
      </c>
      <c r="U15" s="10">
        <f>R15+'По месеци 2023'!U15</f>
        <v>0</v>
      </c>
    </row>
    <row r="16" spans="1:21" ht="13.2" x14ac:dyDescent="0.25">
      <c r="A16" s="26" t="s">
        <v>244</v>
      </c>
      <c r="B16" s="21" t="s">
        <v>184</v>
      </c>
      <c r="C16" s="9" t="s">
        <v>213</v>
      </c>
      <c r="D16" s="10">
        <f t="shared" si="1"/>
        <v>0</v>
      </c>
      <c r="E16" s="10">
        <f>+'По месеци 2023'!E16</f>
        <v>0</v>
      </c>
      <c r="F16" s="10">
        <f>+'По месеци 2023'!F16</f>
        <v>0</v>
      </c>
      <c r="G16" s="10">
        <f t="shared" si="2"/>
        <v>0</v>
      </c>
      <c r="H16" s="10">
        <f>+E16+'По месеци 2023'!H16</f>
        <v>0</v>
      </c>
      <c r="I16" s="10">
        <f>+F16+'По месеци 2023'!I16</f>
        <v>0</v>
      </c>
      <c r="J16" s="10">
        <f t="shared" si="3"/>
        <v>0</v>
      </c>
      <c r="K16" s="10">
        <f>+H16+'По месеци 2023'!K16</f>
        <v>0</v>
      </c>
      <c r="L16" s="10">
        <f>+I16+'По месеци 2023'!L16</f>
        <v>0</v>
      </c>
      <c r="M16" s="10">
        <f t="shared" si="4"/>
        <v>0</v>
      </c>
      <c r="N16" s="10">
        <f>+K16+'По месеци 2023'!N16</f>
        <v>0</v>
      </c>
      <c r="O16" s="10">
        <f>+L16+'По месеци 2023'!O16</f>
        <v>0</v>
      </c>
      <c r="P16" s="10">
        <f t="shared" si="5"/>
        <v>0</v>
      </c>
      <c r="Q16" s="10">
        <f>+N16+'По месеци 2023'!Q16</f>
        <v>0</v>
      </c>
      <c r="R16" s="10">
        <f>+O16+'По месеци 2023'!R16</f>
        <v>0</v>
      </c>
      <c r="S16" s="10">
        <f t="shared" si="6"/>
        <v>0</v>
      </c>
      <c r="T16" s="10">
        <f>Q16+'По месеци 2023'!T16</f>
        <v>0</v>
      </c>
      <c r="U16" s="10">
        <f>R16+'По месеци 2023'!U16</f>
        <v>0</v>
      </c>
    </row>
    <row r="17" spans="1:21" ht="13.2" x14ac:dyDescent="0.25">
      <c r="A17" s="38" t="s">
        <v>113</v>
      </c>
      <c r="B17" s="20" t="s">
        <v>187</v>
      </c>
      <c r="C17" s="7" t="s">
        <v>214</v>
      </c>
      <c r="D17" s="10">
        <f t="shared" si="1"/>
        <v>0</v>
      </c>
      <c r="E17" s="10">
        <f>E18</f>
        <v>0</v>
      </c>
      <c r="F17" s="10">
        <f>F18</f>
        <v>0</v>
      </c>
      <c r="G17" s="10">
        <f t="shared" si="2"/>
        <v>0</v>
      </c>
      <c r="H17" s="10">
        <f>H18</f>
        <v>0</v>
      </c>
      <c r="I17" s="10">
        <f>I18</f>
        <v>0</v>
      </c>
      <c r="J17" s="10">
        <f t="shared" si="3"/>
        <v>0</v>
      </c>
      <c r="K17" s="10">
        <f>K18</f>
        <v>0</v>
      </c>
      <c r="L17" s="10">
        <f>L18</f>
        <v>0</v>
      </c>
      <c r="M17" s="10">
        <f t="shared" si="4"/>
        <v>0</v>
      </c>
      <c r="N17" s="10">
        <f>N18</f>
        <v>0</v>
      </c>
      <c r="O17" s="10">
        <f>O18</f>
        <v>0</v>
      </c>
      <c r="P17" s="10">
        <f t="shared" si="5"/>
        <v>0</v>
      </c>
      <c r="Q17" s="10">
        <f>Q18</f>
        <v>0</v>
      </c>
      <c r="R17" s="10">
        <f>R18</f>
        <v>0</v>
      </c>
      <c r="S17" s="10">
        <f t="shared" si="6"/>
        <v>0</v>
      </c>
      <c r="T17" s="10">
        <f>T18</f>
        <v>0</v>
      </c>
      <c r="U17" s="10">
        <f>U18</f>
        <v>0</v>
      </c>
    </row>
    <row r="18" spans="1:21" ht="26.4" x14ac:dyDescent="0.25">
      <c r="A18" s="26" t="s">
        <v>245</v>
      </c>
      <c r="B18" s="21" t="s">
        <v>188</v>
      </c>
      <c r="C18" s="9" t="s">
        <v>215</v>
      </c>
      <c r="D18" s="10">
        <f t="shared" si="1"/>
        <v>0</v>
      </c>
      <c r="E18" s="10">
        <f>+'По месеци 2023'!E18</f>
        <v>0</v>
      </c>
      <c r="F18" s="10">
        <f>+'По месеци 2023'!F18</f>
        <v>0</v>
      </c>
      <c r="G18" s="10">
        <f t="shared" si="2"/>
        <v>0</v>
      </c>
      <c r="H18" s="10">
        <f>+E18+'По месеци 2023'!H18</f>
        <v>0</v>
      </c>
      <c r="I18" s="10">
        <f>+F18+'По месеци 2023'!I18</f>
        <v>0</v>
      </c>
      <c r="J18" s="10">
        <f t="shared" si="3"/>
        <v>0</v>
      </c>
      <c r="K18" s="10">
        <f>+H18+'По месеци 2023'!K18</f>
        <v>0</v>
      </c>
      <c r="L18" s="10">
        <f>+I18+'По месеци 2023'!L18</f>
        <v>0</v>
      </c>
      <c r="M18" s="10">
        <f t="shared" si="4"/>
        <v>0</v>
      </c>
      <c r="N18" s="10">
        <f>+K18+'По месеци 2023'!N18</f>
        <v>0</v>
      </c>
      <c r="O18" s="10">
        <f>+L18+'По месеци 2023'!O18</f>
        <v>0</v>
      </c>
      <c r="P18" s="10">
        <f t="shared" si="5"/>
        <v>0</v>
      </c>
      <c r="Q18" s="10">
        <f>+N18+'По месеци 2023'!Q18</f>
        <v>0</v>
      </c>
      <c r="R18" s="10">
        <f>+O18+'По месеци 2023'!R18</f>
        <v>0</v>
      </c>
      <c r="S18" s="10">
        <f t="shared" si="6"/>
        <v>0</v>
      </c>
      <c r="T18" s="10">
        <f>Q18+'По месеци 2023'!T18</f>
        <v>0</v>
      </c>
      <c r="U18" s="10">
        <f>R18+'По месеци 2023'!U18</f>
        <v>0</v>
      </c>
    </row>
    <row r="19" spans="1:21" ht="13.2" x14ac:dyDescent="0.25">
      <c r="A19" s="38" t="s">
        <v>123</v>
      </c>
      <c r="B19" s="20" t="s">
        <v>5</v>
      </c>
      <c r="C19" s="7" t="s">
        <v>246</v>
      </c>
      <c r="D19" s="6">
        <f t="shared" si="1"/>
        <v>0</v>
      </c>
      <c r="E19" s="6">
        <f>+'По месеци 2023'!E19</f>
        <v>0</v>
      </c>
      <c r="F19" s="6">
        <f>+'По месеци 2023'!F19</f>
        <v>0</v>
      </c>
      <c r="G19" s="6">
        <f t="shared" si="2"/>
        <v>0</v>
      </c>
      <c r="H19" s="6">
        <f>+E19+'По месеци 2023'!H19</f>
        <v>0</v>
      </c>
      <c r="I19" s="6">
        <f>+F19+'По месеци 2023'!I19</f>
        <v>0</v>
      </c>
      <c r="J19" s="6">
        <f t="shared" si="3"/>
        <v>0</v>
      </c>
      <c r="K19" s="6">
        <f>+H19+'По месеци 2023'!K19</f>
        <v>0</v>
      </c>
      <c r="L19" s="6">
        <f>+I19+'По месеци 2023'!L19</f>
        <v>0</v>
      </c>
      <c r="M19" s="6">
        <f t="shared" si="4"/>
        <v>0</v>
      </c>
      <c r="N19" s="6">
        <f>+K19+'По месеци 2023'!N19</f>
        <v>0</v>
      </c>
      <c r="O19" s="6">
        <f>+L19+'По месеци 2023'!O19</f>
        <v>0</v>
      </c>
      <c r="P19" s="6">
        <f t="shared" si="5"/>
        <v>0</v>
      </c>
      <c r="Q19" s="6">
        <f>+N19+'По месеци 2023'!Q19</f>
        <v>0</v>
      </c>
      <c r="R19" s="6">
        <f>+O19+'По месеци 2023'!R19</f>
        <v>0</v>
      </c>
      <c r="S19" s="6">
        <f t="shared" si="6"/>
        <v>0</v>
      </c>
      <c r="T19" s="6">
        <f>Q19+'По месеци 2023'!T19</f>
        <v>0</v>
      </c>
      <c r="U19" s="6">
        <f>R19+'По месеци 2023'!U19</f>
        <v>0</v>
      </c>
    </row>
    <row r="20" spans="1:21" ht="13.2" x14ac:dyDescent="0.25">
      <c r="A20" s="38" t="s">
        <v>127</v>
      </c>
      <c r="B20" s="20" t="s">
        <v>6</v>
      </c>
      <c r="C20" s="7" t="s">
        <v>7</v>
      </c>
      <c r="D20" s="6">
        <f t="shared" si="1"/>
        <v>0</v>
      </c>
      <c r="E20" s="6">
        <f>+'По месеци 2023'!E20</f>
        <v>0</v>
      </c>
      <c r="F20" s="6">
        <f>+'По месеци 2023'!F20</f>
        <v>0</v>
      </c>
      <c r="G20" s="6">
        <f t="shared" si="2"/>
        <v>0</v>
      </c>
      <c r="H20" s="6">
        <f>+E20+'По месеци 2023'!H20</f>
        <v>0</v>
      </c>
      <c r="I20" s="6">
        <f>+F20+'По месеци 2023'!I20</f>
        <v>0</v>
      </c>
      <c r="J20" s="6">
        <f t="shared" si="3"/>
        <v>0</v>
      </c>
      <c r="K20" s="6">
        <f>+H20+'По месеци 2023'!K20</f>
        <v>0</v>
      </c>
      <c r="L20" s="6">
        <f>+I20+'По месеци 2023'!L20</f>
        <v>0</v>
      </c>
      <c r="M20" s="6">
        <f t="shared" si="4"/>
        <v>0</v>
      </c>
      <c r="N20" s="6">
        <f>+K20+'По месеци 2023'!N20</f>
        <v>0</v>
      </c>
      <c r="O20" s="6">
        <f>+L20+'По месеци 2023'!O20</f>
        <v>0</v>
      </c>
      <c r="P20" s="6">
        <f t="shared" si="5"/>
        <v>0</v>
      </c>
      <c r="Q20" s="6">
        <f>+N20+'По месеци 2023'!Q20</f>
        <v>0</v>
      </c>
      <c r="R20" s="6">
        <f>+O20+'По месеци 2023'!R20</f>
        <v>0</v>
      </c>
      <c r="S20" s="6">
        <f t="shared" si="6"/>
        <v>0</v>
      </c>
      <c r="T20" s="6">
        <f>Q20+'По месеци 2023'!T20</f>
        <v>0</v>
      </c>
      <c r="U20" s="6">
        <f>R20+'По месеци 2023'!U20</f>
        <v>0</v>
      </c>
    </row>
    <row r="21" spans="1:21" ht="13.2" x14ac:dyDescent="0.25">
      <c r="A21" s="56" t="s">
        <v>114</v>
      </c>
      <c r="B21" s="20" t="s">
        <v>49</v>
      </c>
      <c r="C21" s="7" t="s">
        <v>216</v>
      </c>
      <c r="D21" s="6">
        <f t="shared" si="1"/>
        <v>0</v>
      </c>
      <c r="E21" s="6">
        <f>E22+E26</f>
        <v>0</v>
      </c>
      <c r="F21" s="6">
        <f>F22+F26</f>
        <v>0</v>
      </c>
      <c r="G21" s="6">
        <f t="shared" si="2"/>
        <v>0</v>
      </c>
      <c r="H21" s="6">
        <f>H22+H26</f>
        <v>0</v>
      </c>
      <c r="I21" s="6">
        <f>I22+I26</f>
        <v>0</v>
      </c>
      <c r="J21" s="6">
        <f t="shared" si="3"/>
        <v>0</v>
      </c>
      <c r="K21" s="6">
        <f>K22+K26</f>
        <v>0</v>
      </c>
      <c r="L21" s="6">
        <f>L22+L26</f>
        <v>0</v>
      </c>
      <c r="M21" s="6">
        <f t="shared" si="4"/>
        <v>0</v>
      </c>
      <c r="N21" s="6">
        <f>N22+N26</f>
        <v>0</v>
      </c>
      <c r="O21" s="6">
        <f>O22+O26</f>
        <v>0</v>
      </c>
      <c r="P21" s="6">
        <f t="shared" si="5"/>
        <v>0</v>
      </c>
      <c r="Q21" s="6">
        <f>Q22+Q26</f>
        <v>0</v>
      </c>
      <c r="R21" s="6">
        <f>R22+R26</f>
        <v>0</v>
      </c>
      <c r="S21" s="6">
        <f t="shared" si="6"/>
        <v>0</v>
      </c>
      <c r="T21" s="6">
        <f>T22+T26</f>
        <v>0</v>
      </c>
      <c r="U21" s="6">
        <f>U22+U26</f>
        <v>0</v>
      </c>
    </row>
    <row r="22" spans="1:21" ht="13.2" x14ac:dyDescent="0.25">
      <c r="A22" s="26" t="s">
        <v>115</v>
      </c>
      <c r="B22" s="21" t="s">
        <v>55</v>
      </c>
      <c r="C22" s="9" t="s">
        <v>217</v>
      </c>
      <c r="D22" s="10">
        <f t="shared" si="1"/>
        <v>0</v>
      </c>
      <c r="E22" s="10">
        <f>E23+E24+E25</f>
        <v>0</v>
      </c>
      <c r="F22" s="10">
        <f>F23+F24+F25</f>
        <v>0</v>
      </c>
      <c r="G22" s="10">
        <f t="shared" si="2"/>
        <v>0</v>
      </c>
      <c r="H22" s="10">
        <f>H23+H24+H25</f>
        <v>0</v>
      </c>
      <c r="I22" s="10">
        <f>I23+I24+I25</f>
        <v>0</v>
      </c>
      <c r="J22" s="10">
        <f t="shared" si="3"/>
        <v>0</v>
      </c>
      <c r="K22" s="10">
        <f>K23+K24+K25</f>
        <v>0</v>
      </c>
      <c r="L22" s="10">
        <f>L23+L24+L25</f>
        <v>0</v>
      </c>
      <c r="M22" s="10">
        <f t="shared" si="4"/>
        <v>0</v>
      </c>
      <c r="N22" s="10">
        <f>N23+N24+N25</f>
        <v>0</v>
      </c>
      <c r="O22" s="10">
        <f>O23+O24+O25</f>
        <v>0</v>
      </c>
      <c r="P22" s="10">
        <f t="shared" si="5"/>
        <v>0</v>
      </c>
      <c r="Q22" s="10">
        <f>Q23+Q24+Q25</f>
        <v>0</v>
      </c>
      <c r="R22" s="10">
        <f>R23+R24+R25</f>
        <v>0</v>
      </c>
      <c r="S22" s="10">
        <f t="shared" si="6"/>
        <v>0</v>
      </c>
      <c r="T22" s="10">
        <f>T23+T24+T25</f>
        <v>0</v>
      </c>
      <c r="U22" s="10">
        <f>U23+U24+U25</f>
        <v>0</v>
      </c>
    </row>
    <row r="23" spans="1:21" ht="13.2" x14ac:dyDescent="0.25">
      <c r="A23" s="44" t="s">
        <v>116</v>
      </c>
      <c r="B23" s="20"/>
      <c r="C23" s="13" t="s">
        <v>50</v>
      </c>
      <c r="D23" s="10">
        <f t="shared" si="1"/>
        <v>0</v>
      </c>
      <c r="E23" s="10">
        <f>+'По месеци 2023'!E23</f>
        <v>0</v>
      </c>
      <c r="F23" s="10">
        <f>+'По месеци 2023'!F23</f>
        <v>0</v>
      </c>
      <c r="G23" s="10">
        <f t="shared" si="2"/>
        <v>0</v>
      </c>
      <c r="H23" s="10">
        <f>+E23+'По месеци 2023'!H23</f>
        <v>0</v>
      </c>
      <c r="I23" s="10">
        <f>+F23+'По месеци 2023'!I23</f>
        <v>0</v>
      </c>
      <c r="J23" s="10">
        <f t="shared" si="3"/>
        <v>0</v>
      </c>
      <c r="K23" s="10">
        <f>+H23+'По месеци 2023'!K23</f>
        <v>0</v>
      </c>
      <c r="L23" s="10">
        <f>+I23+'По месеци 2023'!L23</f>
        <v>0</v>
      </c>
      <c r="M23" s="10">
        <f t="shared" si="4"/>
        <v>0</v>
      </c>
      <c r="N23" s="10">
        <f>+K23+'По месеци 2023'!N23</f>
        <v>0</v>
      </c>
      <c r="O23" s="10">
        <f>+L23+'По месеци 2023'!O23</f>
        <v>0</v>
      </c>
      <c r="P23" s="10">
        <f t="shared" si="5"/>
        <v>0</v>
      </c>
      <c r="Q23" s="10">
        <f>+N23+'По месеци 2023'!Q23</f>
        <v>0</v>
      </c>
      <c r="R23" s="10">
        <f>+O23+'По месеци 2023'!R23</f>
        <v>0</v>
      </c>
      <c r="S23" s="10">
        <f t="shared" si="6"/>
        <v>0</v>
      </c>
      <c r="T23" s="10">
        <f>Q23+'По месеци 2023'!T23</f>
        <v>0</v>
      </c>
      <c r="U23" s="10">
        <f>R23+'По месеци 2023'!U23</f>
        <v>0</v>
      </c>
    </row>
    <row r="24" spans="1:21" ht="13.2" x14ac:dyDescent="0.25">
      <c r="A24" s="44" t="s">
        <v>185</v>
      </c>
      <c r="B24" s="20"/>
      <c r="C24" s="13" t="s">
        <v>51</v>
      </c>
      <c r="D24" s="10">
        <f t="shared" si="1"/>
        <v>0</v>
      </c>
      <c r="E24" s="10">
        <f>+'По месеци 2023'!E24</f>
        <v>0</v>
      </c>
      <c r="F24" s="10">
        <f>+'По месеци 2023'!F24</f>
        <v>0</v>
      </c>
      <c r="G24" s="10">
        <f t="shared" si="2"/>
        <v>0</v>
      </c>
      <c r="H24" s="10">
        <f>+E24+'По месеци 2023'!H24</f>
        <v>0</v>
      </c>
      <c r="I24" s="10">
        <f>+F24+'По месеци 2023'!I24</f>
        <v>0</v>
      </c>
      <c r="J24" s="10">
        <f t="shared" si="3"/>
        <v>0</v>
      </c>
      <c r="K24" s="10">
        <f>+H24+'По месеци 2023'!K24</f>
        <v>0</v>
      </c>
      <c r="L24" s="10">
        <f>+I24+'По месеци 2023'!L24</f>
        <v>0</v>
      </c>
      <c r="M24" s="10">
        <f t="shared" si="4"/>
        <v>0</v>
      </c>
      <c r="N24" s="10">
        <f>+K24+'По месеци 2023'!N24</f>
        <v>0</v>
      </c>
      <c r="O24" s="10">
        <f>+L24+'По месеци 2023'!O24</f>
        <v>0</v>
      </c>
      <c r="P24" s="10">
        <f t="shared" si="5"/>
        <v>0</v>
      </c>
      <c r="Q24" s="10">
        <f>+N24+'По месеци 2023'!Q24</f>
        <v>0</v>
      </c>
      <c r="R24" s="10">
        <f>+O24+'По месеци 2023'!R24</f>
        <v>0</v>
      </c>
      <c r="S24" s="10">
        <f t="shared" si="6"/>
        <v>0</v>
      </c>
      <c r="T24" s="10">
        <f>Q24+'По месеци 2023'!T24</f>
        <v>0</v>
      </c>
      <c r="U24" s="10">
        <f>R24+'По месеци 2023'!U24</f>
        <v>0</v>
      </c>
    </row>
    <row r="25" spans="1:21" ht="13.2" x14ac:dyDescent="0.25">
      <c r="A25" s="26" t="s">
        <v>186</v>
      </c>
      <c r="B25" s="20"/>
      <c r="C25" s="13" t="s">
        <v>166</v>
      </c>
      <c r="D25" s="10">
        <f t="shared" si="1"/>
        <v>0</v>
      </c>
      <c r="E25" s="10">
        <f>+'По месеци 2023'!E25</f>
        <v>0</v>
      </c>
      <c r="F25" s="10">
        <f>+'По месеци 2023'!F25</f>
        <v>0</v>
      </c>
      <c r="G25" s="10">
        <f t="shared" si="2"/>
        <v>0</v>
      </c>
      <c r="H25" s="10">
        <f>+E25+'По месеци 2023'!H25</f>
        <v>0</v>
      </c>
      <c r="I25" s="10">
        <f>+F25+'По месеци 2023'!I25</f>
        <v>0</v>
      </c>
      <c r="J25" s="10">
        <f t="shared" si="3"/>
        <v>0</v>
      </c>
      <c r="K25" s="10">
        <f>+H25+'По месеци 2023'!K25</f>
        <v>0</v>
      </c>
      <c r="L25" s="10">
        <f>+I25+'По месеци 2023'!L25</f>
        <v>0</v>
      </c>
      <c r="M25" s="10">
        <f t="shared" si="4"/>
        <v>0</v>
      </c>
      <c r="N25" s="10">
        <f>+K25+'По месеци 2023'!N25</f>
        <v>0</v>
      </c>
      <c r="O25" s="10">
        <f>+L25+'По месеци 2023'!O25</f>
        <v>0</v>
      </c>
      <c r="P25" s="10">
        <f t="shared" si="5"/>
        <v>0</v>
      </c>
      <c r="Q25" s="10">
        <f>+N25+'По месеци 2023'!Q25</f>
        <v>0</v>
      </c>
      <c r="R25" s="10">
        <f>+O25+'По месеци 2023'!R25</f>
        <v>0</v>
      </c>
      <c r="S25" s="10">
        <f t="shared" si="6"/>
        <v>0</v>
      </c>
      <c r="T25" s="10">
        <f>Q25+'По месеци 2023'!T25</f>
        <v>0</v>
      </c>
      <c r="U25" s="10">
        <f>R25+'По месеци 2023'!U25</f>
        <v>0</v>
      </c>
    </row>
    <row r="26" spans="1:21" s="36" customFormat="1" ht="13.2" x14ac:dyDescent="0.25">
      <c r="A26" s="27" t="s">
        <v>117</v>
      </c>
      <c r="B26" s="23" t="s">
        <v>95</v>
      </c>
      <c r="C26" s="12" t="s">
        <v>218</v>
      </c>
      <c r="D26" s="10">
        <f t="shared" si="1"/>
        <v>0</v>
      </c>
      <c r="E26" s="10">
        <f>E27+E28+E29</f>
        <v>0</v>
      </c>
      <c r="F26" s="10">
        <f>F27+F28+F29</f>
        <v>0</v>
      </c>
      <c r="G26" s="10">
        <f t="shared" si="2"/>
        <v>0</v>
      </c>
      <c r="H26" s="10">
        <f>H27+H28+H29</f>
        <v>0</v>
      </c>
      <c r="I26" s="10">
        <f>I27+I28+I29</f>
        <v>0</v>
      </c>
      <c r="J26" s="10">
        <f t="shared" si="3"/>
        <v>0</v>
      </c>
      <c r="K26" s="10">
        <f>K27+K28+K29</f>
        <v>0</v>
      </c>
      <c r="L26" s="10">
        <f>L27+L28+L29</f>
        <v>0</v>
      </c>
      <c r="M26" s="10">
        <f t="shared" si="4"/>
        <v>0</v>
      </c>
      <c r="N26" s="10">
        <f>N27+N28+N29</f>
        <v>0</v>
      </c>
      <c r="O26" s="10">
        <f>O27+O28+O29</f>
        <v>0</v>
      </c>
      <c r="P26" s="10">
        <f t="shared" si="5"/>
        <v>0</v>
      </c>
      <c r="Q26" s="10">
        <f>Q27+Q28+Q29</f>
        <v>0</v>
      </c>
      <c r="R26" s="10">
        <f>R27+R28+R29</f>
        <v>0</v>
      </c>
      <c r="S26" s="10">
        <f t="shared" si="6"/>
        <v>0</v>
      </c>
      <c r="T26" s="10">
        <f>T27+T28+T29</f>
        <v>0</v>
      </c>
      <c r="U26" s="10">
        <f>U27+U28+U29</f>
        <v>0</v>
      </c>
    </row>
    <row r="27" spans="1:21" ht="13.2" x14ac:dyDescent="0.25">
      <c r="A27" s="26" t="s">
        <v>137</v>
      </c>
      <c r="B27" s="20"/>
      <c r="C27" s="13" t="s">
        <v>50</v>
      </c>
      <c r="D27" s="10">
        <f t="shared" si="1"/>
        <v>0</v>
      </c>
      <c r="E27" s="10">
        <f>+'По месеци 2023'!E27</f>
        <v>0</v>
      </c>
      <c r="F27" s="10">
        <f>+'По месеци 2023'!F27</f>
        <v>0</v>
      </c>
      <c r="G27" s="10">
        <f t="shared" si="2"/>
        <v>0</v>
      </c>
      <c r="H27" s="10">
        <f>+E27+'По месеци 2023'!H27</f>
        <v>0</v>
      </c>
      <c r="I27" s="10">
        <f>+F27+'По месеци 2023'!I27</f>
        <v>0</v>
      </c>
      <c r="J27" s="10">
        <f t="shared" si="3"/>
        <v>0</v>
      </c>
      <c r="K27" s="10">
        <f>+H27+'По месеци 2023'!K27</f>
        <v>0</v>
      </c>
      <c r="L27" s="10">
        <f>+I27+'По месеци 2023'!L27</f>
        <v>0</v>
      </c>
      <c r="M27" s="10">
        <f t="shared" si="4"/>
        <v>0</v>
      </c>
      <c r="N27" s="10">
        <f>+K27+'По месеци 2023'!N27</f>
        <v>0</v>
      </c>
      <c r="O27" s="10">
        <f>+L27+'По месеци 2023'!O27</f>
        <v>0</v>
      </c>
      <c r="P27" s="10">
        <f t="shared" si="5"/>
        <v>0</v>
      </c>
      <c r="Q27" s="10">
        <f>+N27+'По месеци 2023'!Q27</f>
        <v>0</v>
      </c>
      <c r="R27" s="10">
        <f>+O27+'По месеци 2023'!R27</f>
        <v>0</v>
      </c>
      <c r="S27" s="10">
        <f t="shared" si="6"/>
        <v>0</v>
      </c>
      <c r="T27" s="10">
        <f>Q27+'По месеци 2023'!T27</f>
        <v>0</v>
      </c>
      <c r="U27" s="10">
        <f>R27+'По месеци 2023'!U27</f>
        <v>0</v>
      </c>
    </row>
    <row r="28" spans="1:21" ht="13.2" x14ac:dyDescent="0.25">
      <c r="A28" s="26" t="s">
        <v>138</v>
      </c>
      <c r="B28" s="20"/>
      <c r="C28" s="13" t="s">
        <v>51</v>
      </c>
      <c r="D28" s="10">
        <f t="shared" si="1"/>
        <v>0</v>
      </c>
      <c r="E28" s="10">
        <f>+'По месеци 2023'!E28</f>
        <v>0</v>
      </c>
      <c r="F28" s="10">
        <f>+'По месеци 2023'!F28</f>
        <v>0</v>
      </c>
      <c r="G28" s="10">
        <f t="shared" si="2"/>
        <v>0</v>
      </c>
      <c r="H28" s="10">
        <f>+E28+'По месеци 2023'!H28</f>
        <v>0</v>
      </c>
      <c r="I28" s="10">
        <f>+F28+'По месеци 2023'!I28</f>
        <v>0</v>
      </c>
      <c r="J28" s="10">
        <f t="shared" si="3"/>
        <v>0</v>
      </c>
      <c r="K28" s="10">
        <f>+H28+'По месеци 2023'!K28</f>
        <v>0</v>
      </c>
      <c r="L28" s="10">
        <f>+I28+'По месеци 2023'!L28</f>
        <v>0</v>
      </c>
      <c r="M28" s="10">
        <f t="shared" si="4"/>
        <v>0</v>
      </c>
      <c r="N28" s="10">
        <f>+K28+'По месеци 2023'!N28</f>
        <v>0</v>
      </c>
      <c r="O28" s="10">
        <f>+L28+'По месеци 2023'!O28</f>
        <v>0</v>
      </c>
      <c r="P28" s="10">
        <f t="shared" si="5"/>
        <v>0</v>
      </c>
      <c r="Q28" s="10">
        <f>+N28+'По месеци 2023'!Q28</f>
        <v>0</v>
      </c>
      <c r="R28" s="10">
        <f>+O28+'По месеци 2023'!R28</f>
        <v>0</v>
      </c>
      <c r="S28" s="10">
        <f t="shared" si="6"/>
        <v>0</v>
      </c>
      <c r="T28" s="10">
        <f>Q28+'По месеци 2023'!T28</f>
        <v>0</v>
      </c>
      <c r="U28" s="10">
        <f>R28+'По месеци 2023'!U28</f>
        <v>0</v>
      </c>
    </row>
    <row r="29" spans="1:21" ht="13.2" x14ac:dyDescent="0.25">
      <c r="A29" s="26" t="s">
        <v>139</v>
      </c>
      <c r="B29" s="20"/>
      <c r="C29" s="13" t="s">
        <v>166</v>
      </c>
      <c r="D29" s="10">
        <f t="shared" si="1"/>
        <v>0</v>
      </c>
      <c r="E29" s="10">
        <f>+'По месеци 2023'!E29</f>
        <v>0</v>
      </c>
      <c r="F29" s="10">
        <f>+'По месеци 2023'!F29</f>
        <v>0</v>
      </c>
      <c r="G29" s="10">
        <f t="shared" si="2"/>
        <v>0</v>
      </c>
      <c r="H29" s="10">
        <f>+E29+'По месеци 2023'!H29</f>
        <v>0</v>
      </c>
      <c r="I29" s="10">
        <f>+F29+'По месеци 2023'!I29</f>
        <v>0</v>
      </c>
      <c r="J29" s="10">
        <f t="shared" si="3"/>
        <v>0</v>
      </c>
      <c r="K29" s="10">
        <f>+H29+'По месеци 2023'!K29</f>
        <v>0</v>
      </c>
      <c r="L29" s="10">
        <f>+I29+'По месеци 2023'!L29</f>
        <v>0</v>
      </c>
      <c r="M29" s="10">
        <f t="shared" si="4"/>
        <v>0</v>
      </c>
      <c r="N29" s="10">
        <f>+K29+'По месеци 2023'!N29</f>
        <v>0</v>
      </c>
      <c r="O29" s="10">
        <f>+L29+'По месеци 2023'!O29</f>
        <v>0</v>
      </c>
      <c r="P29" s="10">
        <f t="shared" si="5"/>
        <v>0</v>
      </c>
      <c r="Q29" s="10">
        <f>+N29+'По месеци 2023'!Q29</f>
        <v>0</v>
      </c>
      <c r="R29" s="10">
        <f>+O29+'По месеци 2023'!R29</f>
        <v>0</v>
      </c>
      <c r="S29" s="10">
        <f t="shared" si="6"/>
        <v>0</v>
      </c>
      <c r="T29" s="10">
        <f>Q29+'По месеци 2023'!T29</f>
        <v>0</v>
      </c>
      <c r="U29" s="10">
        <f>R29+'По месеци 2023'!U29</f>
        <v>0</v>
      </c>
    </row>
    <row r="30" spans="1:21" ht="13.2" x14ac:dyDescent="0.25">
      <c r="A30" s="39" t="s">
        <v>122</v>
      </c>
      <c r="B30" s="35"/>
      <c r="C30" s="30" t="s">
        <v>98</v>
      </c>
      <c r="D30" s="33">
        <f t="shared" si="1"/>
        <v>0</v>
      </c>
      <c r="E30" s="33">
        <f>E31+E51</f>
        <v>0</v>
      </c>
      <c r="F30" s="33">
        <f>F31+F51</f>
        <v>0</v>
      </c>
      <c r="G30" s="33">
        <f t="shared" si="2"/>
        <v>0</v>
      </c>
      <c r="H30" s="33">
        <f>H31+H51</f>
        <v>0</v>
      </c>
      <c r="I30" s="33">
        <f>I31+I51</f>
        <v>0</v>
      </c>
      <c r="J30" s="33">
        <f t="shared" si="3"/>
        <v>0</v>
      </c>
      <c r="K30" s="33">
        <f>K31+K51</f>
        <v>0</v>
      </c>
      <c r="L30" s="33">
        <f>L31+L51</f>
        <v>0</v>
      </c>
      <c r="M30" s="33">
        <f t="shared" si="4"/>
        <v>0</v>
      </c>
      <c r="N30" s="33">
        <f>N31+N51</f>
        <v>0</v>
      </c>
      <c r="O30" s="33">
        <f>O31+O51</f>
        <v>0</v>
      </c>
      <c r="P30" s="33">
        <f t="shared" si="5"/>
        <v>0</v>
      </c>
      <c r="Q30" s="33">
        <f>Q31+Q51</f>
        <v>0</v>
      </c>
      <c r="R30" s="33">
        <f>R31+R51</f>
        <v>0</v>
      </c>
      <c r="S30" s="33">
        <f t="shared" si="6"/>
        <v>0</v>
      </c>
      <c r="T30" s="33">
        <f>T31+T51</f>
        <v>0</v>
      </c>
      <c r="U30" s="33">
        <f>U31+U51</f>
        <v>0</v>
      </c>
    </row>
    <row r="31" spans="1:21" ht="13.2" x14ac:dyDescent="0.25">
      <c r="A31" s="38" t="s">
        <v>112</v>
      </c>
      <c r="B31" s="21"/>
      <c r="C31" s="11" t="s">
        <v>8</v>
      </c>
      <c r="D31" s="6">
        <f t="shared" si="1"/>
        <v>0</v>
      </c>
      <c r="E31" s="6">
        <f>E32+E33+E34+E38+E44+E46</f>
        <v>0</v>
      </c>
      <c r="F31" s="6">
        <f>F32+F33+F34+F38+F44+F46</f>
        <v>0</v>
      </c>
      <c r="G31" s="6">
        <f t="shared" si="2"/>
        <v>0</v>
      </c>
      <c r="H31" s="6">
        <f>H32+H33+H34+H38+H44+H46</f>
        <v>0</v>
      </c>
      <c r="I31" s="6">
        <f>I32+I33+I34+I38+I44+I46</f>
        <v>0</v>
      </c>
      <c r="J31" s="6">
        <f t="shared" si="3"/>
        <v>0</v>
      </c>
      <c r="K31" s="6">
        <f>K32+K33+K34+K38+K44+K46</f>
        <v>0</v>
      </c>
      <c r="L31" s="6">
        <f>L32+L33+L34+L38+L44+L46</f>
        <v>0</v>
      </c>
      <c r="M31" s="6">
        <f t="shared" si="4"/>
        <v>0</v>
      </c>
      <c r="N31" s="6">
        <f>N32+N33+N34+N38+N44+N46</f>
        <v>0</v>
      </c>
      <c r="O31" s="6">
        <f>O32+O33+O34+O38+O44+O46</f>
        <v>0</v>
      </c>
      <c r="P31" s="6">
        <f t="shared" si="5"/>
        <v>0</v>
      </c>
      <c r="Q31" s="6">
        <f>Q32+Q33+Q34+Q38+Q44+Q46</f>
        <v>0</v>
      </c>
      <c r="R31" s="6">
        <f>R32+R33+R34+R38+R44+R46</f>
        <v>0</v>
      </c>
      <c r="S31" s="6">
        <f t="shared" si="6"/>
        <v>0</v>
      </c>
      <c r="T31" s="6">
        <f>T32+T33+T34+T38+T44+T46</f>
        <v>0</v>
      </c>
      <c r="U31" s="6">
        <f>U32+U33+U34+U38+U44+U46</f>
        <v>0</v>
      </c>
    </row>
    <row r="32" spans="1:21" ht="26.4" x14ac:dyDescent="0.25">
      <c r="A32" s="38" t="s">
        <v>111</v>
      </c>
      <c r="B32" s="20" t="s">
        <v>9</v>
      </c>
      <c r="C32" s="11" t="s">
        <v>10</v>
      </c>
      <c r="D32" s="6">
        <f t="shared" si="1"/>
        <v>0</v>
      </c>
      <c r="E32" s="6">
        <f>+'По месеци 2023'!E32</f>
        <v>0</v>
      </c>
      <c r="F32" s="6">
        <f>+'По месеци 2023'!F32</f>
        <v>0</v>
      </c>
      <c r="G32" s="6">
        <f t="shared" si="2"/>
        <v>0</v>
      </c>
      <c r="H32" s="6">
        <f>+E32+'По месеци 2023'!H32</f>
        <v>0</v>
      </c>
      <c r="I32" s="6">
        <f>+F32+'По месеци 2023'!I32</f>
        <v>0</v>
      </c>
      <c r="J32" s="6">
        <f t="shared" si="3"/>
        <v>0</v>
      </c>
      <c r="K32" s="6">
        <f>+H32+'По месеци 2023'!K32</f>
        <v>0</v>
      </c>
      <c r="L32" s="6">
        <f>+I32+'По месеци 2023'!L32</f>
        <v>0</v>
      </c>
      <c r="M32" s="6">
        <f t="shared" si="4"/>
        <v>0</v>
      </c>
      <c r="N32" s="6">
        <f>+K32+'По месеци 2023'!N32</f>
        <v>0</v>
      </c>
      <c r="O32" s="6">
        <f>+L32+'По месеци 2023'!O32</f>
        <v>0</v>
      </c>
      <c r="P32" s="6">
        <f t="shared" si="5"/>
        <v>0</v>
      </c>
      <c r="Q32" s="6">
        <f>+N32+'По месеци 2023'!Q32</f>
        <v>0</v>
      </c>
      <c r="R32" s="6">
        <f>+O32+'По месеци 2023'!R32</f>
        <v>0</v>
      </c>
      <c r="S32" s="6">
        <f t="shared" si="6"/>
        <v>0</v>
      </c>
      <c r="T32" s="6">
        <f>Q32+'По месеци 2023'!T32</f>
        <v>0</v>
      </c>
      <c r="U32" s="6">
        <f>R32+'По месеци 2023'!U32</f>
        <v>0</v>
      </c>
    </row>
    <row r="33" spans="1:21" ht="13.2" x14ac:dyDescent="0.25">
      <c r="A33" s="38" t="s">
        <v>113</v>
      </c>
      <c r="B33" s="22" t="s">
        <v>1</v>
      </c>
      <c r="C33" s="11" t="s">
        <v>96</v>
      </c>
      <c r="D33" s="6">
        <f t="shared" si="1"/>
        <v>0</v>
      </c>
      <c r="E33" s="6">
        <f>+'По месеци 2023'!E33</f>
        <v>0</v>
      </c>
      <c r="F33" s="6">
        <f>+'По месеци 2023'!F33</f>
        <v>0</v>
      </c>
      <c r="G33" s="6">
        <f t="shared" si="2"/>
        <v>0</v>
      </c>
      <c r="H33" s="6">
        <f>+E33+'По месеци 2023'!H33</f>
        <v>0</v>
      </c>
      <c r="I33" s="6">
        <f>+F33+'По месеци 2023'!I33</f>
        <v>0</v>
      </c>
      <c r="J33" s="6">
        <f t="shared" si="3"/>
        <v>0</v>
      </c>
      <c r="K33" s="6">
        <f>+H33+'По месеци 2023'!K33</f>
        <v>0</v>
      </c>
      <c r="L33" s="6">
        <f>+I33+'По месеци 2023'!L33</f>
        <v>0</v>
      </c>
      <c r="M33" s="6">
        <f t="shared" si="4"/>
        <v>0</v>
      </c>
      <c r="N33" s="6">
        <f>+K33+'По месеци 2023'!N33</f>
        <v>0</v>
      </c>
      <c r="O33" s="6">
        <f>+L33+'По месеци 2023'!O33</f>
        <v>0</v>
      </c>
      <c r="P33" s="6">
        <f t="shared" si="5"/>
        <v>0</v>
      </c>
      <c r="Q33" s="6">
        <f>+N33+'По месеци 2023'!Q33</f>
        <v>0</v>
      </c>
      <c r="R33" s="6">
        <f>+O33+'По месеци 2023'!R33</f>
        <v>0</v>
      </c>
      <c r="S33" s="6">
        <f t="shared" si="6"/>
        <v>0</v>
      </c>
      <c r="T33" s="6">
        <f>Q33+'По месеци 2023'!T33</f>
        <v>0</v>
      </c>
      <c r="U33" s="6">
        <f>R33+'По месеци 2023'!U33</f>
        <v>0</v>
      </c>
    </row>
    <row r="34" spans="1:21" ht="13.2" x14ac:dyDescent="0.25">
      <c r="A34" s="38" t="s">
        <v>123</v>
      </c>
      <c r="B34" s="20" t="s">
        <v>11</v>
      </c>
      <c r="C34" s="11" t="s">
        <v>12</v>
      </c>
      <c r="D34" s="6">
        <f t="shared" si="1"/>
        <v>0</v>
      </c>
      <c r="E34" s="6">
        <f>E35+E36+E37</f>
        <v>0</v>
      </c>
      <c r="F34" s="6">
        <f>F35+F36+F37</f>
        <v>0</v>
      </c>
      <c r="G34" s="6">
        <f t="shared" si="2"/>
        <v>0</v>
      </c>
      <c r="H34" s="6">
        <f>H35+H36+H37</f>
        <v>0</v>
      </c>
      <c r="I34" s="6">
        <f>I35+I36+I37</f>
        <v>0</v>
      </c>
      <c r="J34" s="6">
        <f t="shared" si="3"/>
        <v>0</v>
      </c>
      <c r="K34" s="6">
        <f>K35+K36+K37</f>
        <v>0</v>
      </c>
      <c r="L34" s="6">
        <f>L35+L36+L37</f>
        <v>0</v>
      </c>
      <c r="M34" s="6">
        <f t="shared" si="4"/>
        <v>0</v>
      </c>
      <c r="N34" s="6">
        <f>N35+N36+N37</f>
        <v>0</v>
      </c>
      <c r="O34" s="6">
        <f>O35+O36+O37</f>
        <v>0</v>
      </c>
      <c r="P34" s="6">
        <f t="shared" si="5"/>
        <v>0</v>
      </c>
      <c r="Q34" s="6">
        <f>Q35+Q36+Q37</f>
        <v>0</v>
      </c>
      <c r="R34" s="6">
        <f>R35+R36+R37</f>
        <v>0</v>
      </c>
      <c r="S34" s="6">
        <f t="shared" si="6"/>
        <v>0</v>
      </c>
      <c r="T34" s="6">
        <f>T35+T36+T37</f>
        <v>0</v>
      </c>
      <c r="U34" s="6">
        <f>U35+U36+U37</f>
        <v>0</v>
      </c>
    </row>
    <row r="35" spans="1:21" ht="27.6" x14ac:dyDescent="0.3">
      <c r="A35" s="26" t="s">
        <v>124</v>
      </c>
      <c r="B35" s="21" t="s">
        <v>13</v>
      </c>
      <c r="C35" s="12" t="s">
        <v>57</v>
      </c>
      <c r="D35" s="10">
        <f t="shared" si="1"/>
        <v>0</v>
      </c>
      <c r="E35" s="10">
        <f>+'По месеци 2023'!E35</f>
        <v>0</v>
      </c>
      <c r="F35" s="10">
        <f>+'По месеци 2023'!F35</f>
        <v>0</v>
      </c>
      <c r="G35" s="10">
        <f t="shared" si="2"/>
        <v>0</v>
      </c>
      <c r="H35" s="10">
        <f>+E35+'По месеци 2023'!H35</f>
        <v>0</v>
      </c>
      <c r="I35" s="10">
        <f>+F35+'По месеци 2023'!I35</f>
        <v>0</v>
      </c>
      <c r="J35" s="10">
        <f t="shared" si="3"/>
        <v>0</v>
      </c>
      <c r="K35" s="10">
        <f>+H35+'По месеци 2023'!K35</f>
        <v>0</v>
      </c>
      <c r="L35" s="10">
        <f>+I35+'По месеци 2023'!L35</f>
        <v>0</v>
      </c>
      <c r="M35" s="10">
        <f t="shared" si="4"/>
        <v>0</v>
      </c>
      <c r="N35" s="10">
        <f>+K35+'По месеци 2023'!N35</f>
        <v>0</v>
      </c>
      <c r="O35" s="10">
        <f>+L35+'По месеци 2023'!O35</f>
        <v>0</v>
      </c>
      <c r="P35" s="10">
        <f t="shared" si="5"/>
        <v>0</v>
      </c>
      <c r="Q35" s="10">
        <f>+N35+'По месеци 2023'!Q35</f>
        <v>0</v>
      </c>
      <c r="R35" s="10">
        <f>+O35+'По месеци 2023'!R35</f>
        <v>0</v>
      </c>
      <c r="S35" s="10">
        <f t="shared" si="6"/>
        <v>0</v>
      </c>
      <c r="T35" s="10">
        <f>Q35+'По месеци 2023'!T35</f>
        <v>0</v>
      </c>
      <c r="U35" s="10">
        <f>R35+'По месеци 2023'!U35</f>
        <v>0</v>
      </c>
    </row>
    <row r="36" spans="1:21" ht="13.8" x14ac:dyDescent="0.3">
      <c r="A36" s="26" t="s">
        <v>125</v>
      </c>
      <c r="B36" s="21" t="s">
        <v>14</v>
      </c>
      <c r="C36" s="16" t="s">
        <v>219</v>
      </c>
      <c r="D36" s="10">
        <f t="shared" si="1"/>
        <v>0</v>
      </c>
      <c r="E36" s="10">
        <f>+'По месеци 2023'!E36</f>
        <v>0</v>
      </c>
      <c r="F36" s="10">
        <f>+'По месеци 2023'!F36</f>
        <v>0</v>
      </c>
      <c r="G36" s="10">
        <f t="shared" si="2"/>
        <v>0</v>
      </c>
      <c r="H36" s="10">
        <f>+E36+'По месеци 2023'!H36</f>
        <v>0</v>
      </c>
      <c r="I36" s="10">
        <f>+F36+'По месеци 2023'!I36</f>
        <v>0</v>
      </c>
      <c r="J36" s="10">
        <f t="shared" si="3"/>
        <v>0</v>
      </c>
      <c r="K36" s="10">
        <f>+H36+'По месеци 2023'!K36</f>
        <v>0</v>
      </c>
      <c r="L36" s="10">
        <f>+I36+'По месеци 2023'!L36</f>
        <v>0</v>
      </c>
      <c r="M36" s="10">
        <f t="shared" si="4"/>
        <v>0</v>
      </c>
      <c r="N36" s="10">
        <f>+K36+'По месеци 2023'!N36</f>
        <v>0</v>
      </c>
      <c r="O36" s="10">
        <f>+L36+'По месеци 2023'!O36</f>
        <v>0</v>
      </c>
      <c r="P36" s="10">
        <f t="shared" si="5"/>
        <v>0</v>
      </c>
      <c r="Q36" s="10">
        <f>+N36+'По месеци 2023'!Q36</f>
        <v>0</v>
      </c>
      <c r="R36" s="10">
        <f>+O36+'По месеци 2023'!R36</f>
        <v>0</v>
      </c>
      <c r="S36" s="10">
        <f t="shared" si="6"/>
        <v>0</v>
      </c>
      <c r="T36" s="10">
        <f>Q36+'По месеци 2023'!T36</f>
        <v>0</v>
      </c>
      <c r="U36" s="10">
        <f>R36+'По месеци 2023'!U36</f>
        <v>0</v>
      </c>
    </row>
    <row r="37" spans="1:21" ht="27.6" x14ac:dyDescent="0.3">
      <c r="A37" s="26" t="s">
        <v>126</v>
      </c>
      <c r="B37" s="21" t="s">
        <v>56</v>
      </c>
      <c r="C37" s="12" t="s">
        <v>81</v>
      </c>
      <c r="D37" s="10">
        <f t="shared" si="1"/>
        <v>0</v>
      </c>
      <c r="E37" s="10">
        <f>+'По месеци 2023'!E37</f>
        <v>0</v>
      </c>
      <c r="F37" s="10">
        <f>+'По месеци 2023'!F37</f>
        <v>0</v>
      </c>
      <c r="G37" s="10">
        <f t="shared" si="2"/>
        <v>0</v>
      </c>
      <c r="H37" s="10">
        <f>+E37+'По месеци 2023'!H37</f>
        <v>0</v>
      </c>
      <c r="I37" s="10">
        <f>+F37+'По месеци 2023'!I37</f>
        <v>0</v>
      </c>
      <c r="J37" s="10">
        <f t="shared" si="3"/>
        <v>0</v>
      </c>
      <c r="K37" s="10">
        <f>+H37+'По месеци 2023'!K37</f>
        <v>0</v>
      </c>
      <c r="L37" s="10">
        <f>+I37+'По месеци 2023'!L37</f>
        <v>0</v>
      </c>
      <c r="M37" s="10">
        <f t="shared" si="4"/>
        <v>0</v>
      </c>
      <c r="N37" s="10">
        <f>+K37+'По месеци 2023'!N37</f>
        <v>0</v>
      </c>
      <c r="O37" s="10">
        <f>+L37+'По месеци 2023'!O37</f>
        <v>0</v>
      </c>
      <c r="P37" s="10">
        <f t="shared" si="5"/>
        <v>0</v>
      </c>
      <c r="Q37" s="10">
        <f>+N37+'По месеци 2023'!Q37</f>
        <v>0</v>
      </c>
      <c r="R37" s="10">
        <f>+O37+'По месеци 2023'!R37</f>
        <v>0</v>
      </c>
      <c r="S37" s="10">
        <f t="shared" si="6"/>
        <v>0</v>
      </c>
      <c r="T37" s="10">
        <f>Q37+'По месеци 2023'!T37</f>
        <v>0</v>
      </c>
      <c r="U37" s="10">
        <f>R37+'По месеци 2023'!U37</f>
        <v>0</v>
      </c>
    </row>
    <row r="38" spans="1:21" ht="13.2" x14ac:dyDescent="0.25">
      <c r="A38" s="38" t="s">
        <v>127</v>
      </c>
      <c r="B38" s="20" t="s">
        <v>15</v>
      </c>
      <c r="C38" s="11" t="s">
        <v>16</v>
      </c>
      <c r="D38" s="6">
        <f t="shared" si="1"/>
        <v>0</v>
      </c>
      <c r="E38" s="6">
        <f>E39+E40+E41+E42+E43</f>
        <v>0</v>
      </c>
      <c r="F38" s="6">
        <f>F39+F40+F41+F42+F43</f>
        <v>0</v>
      </c>
      <c r="G38" s="6">
        <f t="shared" si="2"/>
        <v>0</v>
      </c>
      <c r="H38" s="6">
        <f>H39+H40+H41+H42+H43</f>
        <v>0</v>
      </c>
      <c r="I38" s="6">
        <f>I39+I40+I41+I42+I43</f>
        <v>0</v>
      </c>
      <c r="J38" s="6">
        <f t="shared" si="3"/>
        <v>0</v>
      </c>
      <c r="K38" s="6">
        <f>K39+K40+K41+K42+K43</f>
        <v>0</v>
      </c>
      <c r="L38" s="6">
        <f>L39+L40+L41+L42+L43</f>
        <v>0</v>
      </c>
      <c r="M38" s="6">
        <f t="shared" si="4"/>
        <v>0</v>
      </c>
      <c r="N38" s="6">
        <f>N39+N40+N41+N42+N43</f>
        <v>0</v>
      </c>
      <c r="O38" s="6">
        <f>O39+O40+O41+O42+O43</f>
        <v>0</v>
      </c>
      <c r="P38" s="6">
        <f t="shared" si="5"/>
        <v>0</v>
      </c>
      <c r="Q38" s="6">
        <f>Q39+Q40+Q41+Q42+Q43</f>
        <v>0</v>
      </c>
      <c r="R38" s="6">
        <f>R39+R40+R41+R42+R43</f>
        <v>0</v>
      </c>
      <c r="S38" s="6">
        <f t="shared" si="6"/>
        <v>0</v>
      </c>
      <c r="T38" s="6">
        <f>T39+T40+T41+T42+T43</f>
        <v>0</v>
      </c>
      <c r="U38" s="6">
        <f>U39+U40+U41+U42+U43</f>
        <v>0</v>
      </c>
    </row>
    <row r="39" spans="1:21" ht="13.2" x14ac:dyDescent="0.25">
      <c r="A39" s="26" t="s">
        <v>128</v>
      </c>
      <c r="B39" s="20"/>
      <c r="C39" s="12" t="s">
        <v>238</v>
      </c>
      <c r="D39" s="10">
        <f t="shared" ref="D39:D70" si="7">+E39+F39</f>
        <v>0</v>
      </c>
      <c r="E39" s="10">
        <f>+'По месеци 2023'!E39</f>
        <v>0</v>
      </c>
      <c r="F39" s="10">
        <f>+'По месеци 2023'!F39</f>
        <v>0</v>
      </c>
      <c r="G39" s="10">
        <f t="shared" ref="G39:G70" si="8">+H39+I39</f>
        <v>0</v>
      </c>
      <c r="H39" s="10">
        <f>+E39+'По месеци 2023'!H39</f>
        <v>0</v>
      </c>
      <c r="I39" s="10">
        <f>+F39+'По месеци 2023'!I39</f>
        <v>0</v>
      </c>
      <c r="J39" s="10">
        <f t="shared" ref="J39:J70" si="9">+K39+L39</f>
        <v>0</v>
      </c>
      <c r="K39" s="10">
        <f>+H39+'По месеци 2023'!K39</f>
        <v>0</v>
      </c>
      <c r="L39" s="10">
        <f>+I39+'По месеци 2023'!L39</f>
        <v>0</v>
      </c>
      <c r="M39" s="10">
        <f t="shared" ref="M39:M70" si="10">+N39+O39</f>
        <v>0</v>
      </c>
      <c r="N39" s="10">
        <f>+K39+'По месеци 2023'!N39</f>
        <v>0</v>
      </c>
      <c r="O39" s="10">
        <f>+L39+'По месеци 2023'!O39</f>
        <v>0</v>
      </c>
      <c r="P39" s="10">
        <f t="shared" ref="P39:P70" si="11">+Q39+R39</f>
        <v>0</v>
      </c>
      <c r="Q39" s="10">
        <f>+N39+'По месеци 2023'!Q39</f>
        <v>0</v>
      </c>
      <c r="R39" s="10">
        <f>+O39+'По месеци 2023'!R39</f>
        <v>0</v>
      </c>
      <c r="S39" s="10">
        <f t="shared" ref="S39:S70" si="12">+T39+U39</f>
        <v>0</v>
      </c>
      <c r="T39" s="10">
        <f>Q39+'По месеци 2023'!T39</f>
        <v>0</v>
      </c>
      <c r="U39" s="10">
        <f>R39+'По месеци 2023'!U39</f>
        <v>0</v>
      </c>
    </row>
    <row r="40" spans="1:21" s="36" customFormat="1" ht="26.4" x14ac:dyDescent="0.25">
      <c r="A40" s="27" t="s">
        <v>129</v>
      </c>
      <c r="B40" s="22"/>
      <c r="C40" s="12" t="s">
        <v>99</v>
      </c>
      <c r="D40" s="10">
        <f t="shared" si="7"/>
        <v>0</v>
      </c>
      <c r="E40" s="10">
        <f>+'По месеци 2023'!E40</f>
        <v>0</v>
      </c>
      <c r="F40" s="10">
        <f>+'По месеци 2023'!F40</f>
        <v>0</v>
      </c>
      <c r="G40" s="10">
        <f t="shared" si="8"/>
        <v>0</v>
      </c>
      <c r="H40" s="10">
        <f>+E40+'По месеци 2023'!H40</f>
        <v>0</v>
      </c>
      <c r="I40" s="10">
        <f>+F40+'По месеци 2023'!I40</f>
        <v>0</v>
      </c>
      <c r="J40" s="10">
        <f t="shared" si="9"/>
        <v>0</v>
      </c>
      <c r="K40" s="10">
        <f>+H40+'По месеци 2023'!K40</f>
        <v>0</v>
      </c>
      <c r="L40" s="10">
        <f>+I40+'По месеци 2023'!L40</f>
        <v>0</v>
      </c>
      <c r="M40" s="10">
        <f t="shared" si="10"/>
        <v>0</v>
      </c>
      <c r="N40" s="10">
        <f>+K40+'По месеци 2023'!N40</f>
        <v>0</v>
      </c>
      <c r="O40" s="10">
        <f>+L40+'По месеци 2023'!O40</f>
        <v>0</v>
      </c>
      <c r="P40" s="10">
        <f t="shared" si="11"/>
        <v>0</v>
      </c>
      <c r="Q40" s="10">
        <f>+N40+'По месеци 2023'!Q40</f>
        <v>0</v>
      </c>
      <c r="R40" s="10">
        <f>+O40+'По месеци 2023'!R40</f>
        <v>0</v>
      </c>
      <c r="S40" s="10">
        <f t="shared" si="12"/>
        <v>0</v>
      </c>
      <c r="T40" s="10">
        <f>Q40+'По месеци 2023'!T40</f>
        <v>0</v>
      </c>
      <c r="U40" s="10">
        <f>R40+'По месеци 2023'!U40</f>
        <v>0</v>
      </c>
    </row>
    <row r="41" spans="1:21" s="36" customFormat="1" ht="26.4" x14ac:dyDescent="0.25">
      <c r="A41" s="27" t="s">
        <v>130</v>
      </c>
      <c r="B41" s="22"/>
      <c r="C41" s="12" t="s">
        <v>100</v>
      </c>
      <c r="D41" s="10">
        <f t="shared" si="7"/>
        <v>0</v>
      </c>
      <c r="E41" s="10">
        <f>+'По месеци 2023'!E41</f>
        <v>0</v>
      </c>
      <c r="F41" s="10">
        <f>+'По месеци 2023'!F41</f>
        <v>0</v>
      </c>
      <c r="G41" s="10">
        <f t="shared" si="8"/>
        <v>0</v>
      </c>
      <c r="H41" s="10">
        <f>+E41+'По месеци 2023'!H41</f>
        <v>0</v>
      </c>
      <c r="I41" s="10">
        <f>+F41+'По месеци 2023'!I41</f>
        <v>0</v>
      </c>
      <c r="J41" s="10">
        <f t="shared" si="9"/>
        <v>0</v>
      </c>
      <c r="K41" s="10">
        <f>+H41+'По месеци 2023'!K41</f>
        <v>0</v>
      </c>
      <c r="L41" s="10">
        <f>+I41+'По месеци 2023'!L41</f>
        <v>0</v>
      </c>
      <c r="M41" s="10">
        <f t="shared" si="10"/>
        <v>0</v>
      </c>
      <c r="N41" s="10">
        <f>+K41+'По месеци 2023'!N41</f>
        <v>0</v>
      </c>
      <c r="O41" s="10">
        <f>+L41+'По месеци 2023'!O41</f>
        <v>0</v>
      </c>
      <c r="P41" s="10">
        <f t="shared" si="11"/>
        <v>0</v>
      </c>
      <c r="Q41" s="10">
        <f>+N41+'По месеци 2023'!Q41</f>
        <v>0</v>
      </c>
      <c r="R41" s="10">
        <f>+O41+'По месеци 2023'!R41</f>
        <v>0</v>
      </c>
      <c r="S41" s="10">
        <f t="shared" si="12"/>
        <v>0</v>
      </c>
      <c r="T41" s="10">
        <f>Q41+'По месеци 2023'!T41</f>
        <v>0</v>
      </c>
      <c r="U41" s="10">
        <f>R41+'По месеци 2023'!U41</f>
        <v>0</v>
      </c>
    </row>
    <row r="42" spans="1:21" s="36" customFormat="1" ht="26.4" x14ac:dyDescent="0.25">
      <c r="A42" s="27" t="s">
        <v>131</v>
      </c>
      <c r="B42" s="22"/>
      <c r="C42" s="12" t="s">
        <v>101</v>
      </c>
      <c r="D42" s="10">
        <f t="shared" si="7"/>
        <v>0</v>
      </c>
      <c r="E42" s="10">
        <f>+'По месеци 2023'!E42</f>
        <v>0</v>
      </c>
      <c r="F42" s="10">
        <f>+'По месеци 2023'!F42</f>
        <v>0</v>
      </c>
      <c r="G42" s="10">
        <f t="shared" si="8"/>
        <v>0</v>
      </c>
      <c r="H42" s="10">
        <f>+E42+'По месеци 2023'!H42</f>
        <v>0</v>
      </c>
      <c r="I42" s="10">
        <f>+F42+'По месеци 2023'!I42</f>
        <v>0</v>
      </c>
      <c r="J42" s="10">
        <f t="shared" si="9"/>
        <v>0</v>
      </c>
      <c r="K42" s="10">
        <f>+H42+'По месеци 2023'!K42</f>
        <v>0</v>
      </c>
      <c r="L42" s="10">
        <f>+I42+'По месеци 2023'!L42</f>
        <v>0</v>
      </c>
      <c r="M42" s="10">
        <f t="shared" si="10"/>
        <v>0</v>
      </c>
      <c r="N42" s="10">
        <f>+K42+'По месеци 2023'!N42</f>
        <v>0</v>
      </c>
      <c r="O42" s="10">
        <f>+L42+'По месеци 2023'!O42</f>
        <v>0</v>
      </c>
      <c r="P42" s="10">
        <f t="shared" si="11"/>
        <v>0</v>
      </c>
      <c r="Q42" s="10">
        <f>+N42+'По месеци 2023'!Q42</f>
        <v>0</v>
      </c>
      <c r="R42" s="10">
        <f>+O42+'По месеци 2023'!R42</f>
        <v>0</v>
      </c>
      <c r="S42" s="10">
        <f t="shared" si="12"/>
        <v>0</v>
      </c>
      <c r="T42" s="10">
        <f>Q42+'По месеци 2023'!T42</f>
        <v>0</v>
      </c>
      <c r="U42" s="10">
        <f>R42+'По месеци 2023'!U42</f>
        <v>0</v>
      </c>
    </row>
    <row r="43" spans="1:21" ht="13.2" x14ac:dyDescent="0.25">
      <c r="A43" s="26" t="s">
        <v>132</v>
      </c>
      <c r="B43" s="20"/>
      <c r="C43" s="12" t="s">
        <v>167</v>
      </c>
      <c r="D43" s="10">
        <f t="shared" si="7"/>
        <v>0</v>
      </c>
      <c r="E43" s="10">
        <f>+'По месеци 2023'!E43</f>
        <v>0</v>
      </c>
      <c r="F43" s="10">
        <f>+'По месеци 2023'!F43</f>
        <v>0</v>
      </c>
      <c r="G43" s="10">
        <f t="shared" si="8"/>
        <v>0</v>
      </c>
      <c r="H43" s="10">
        <f>+E43+'По месеци 2023'!H43</f>
        <v>0</v>
      </c>
      <c r="I43" s="10">
        <f>+F43+'По месеци 2023'!I43</f>
        <v>0</v>
      </c>
      <c r="J43" s="10">
        <f t="shared" si="9"/>
        <v>0</v>
      </c>
      <c r="K43" s="10">
        <f>+H43+'По месеци 2023'!K43</f>
        <v>0</v>
      </c>
      <c r="L43" s="10">
        <f>+I43+'По месеци 2023'!L43</f>
        <v>0</v>
      </c>
      <c r="M43" s="10">
        <f t="shared" si="10"/>
        <v>0</v>
      </c>
      <c r="N43" s="10">
        <f>+K43+'По месеци 2023'!N43</f>
        <v>0</v>
      </c>
      <c r="O43" s="10">
        <f>+L43+'По месеци 2023'!O43</f>
        <v>0</v>
      </c>
      <c r="P43" s="10">
        <f t="shared" si="11"/>
        <v>0</v>
      </c>
      <c r="Q43" s="10">
        <f>+N43+'По месеци 2023'!Q43</f>
        <v>0</v>
      </c>
      <c r="R43" s="10">
        <f>+O43+'По месеци 2023'!R43</f>
        <v>0</v>
      </c>
      <c r="S43" s="10">
        <f t="shared" si="12"/>
        <v>0</v>
      </c>
      <c r="T43" s="10">
        <f>Q43+'По месеци 2023'!T43</f>
        <v>0</v>
      </c>
      <c r="U43" s="10">
        <f>R43+'По месеци 2023'!U43</f>
        <v>0</v>
      </c>
    </row>
    <row r="44" spans="1:21" s="36" customFormat="1" ht="13.2" x14ac:dyDescent="0.25">
      <c r="A44" s="28" t="s">
        <v>133</v>
      </c>
      <c r="B44" s="22" t="s">
        <v>107</v>
      </c>
      <c r="C44" s="11" t="s">
        <v>108</v>
      </c>
      <c r="D44" s="6">
        <f t="shared" si="7"/>
        <v>0</v>
      </c>
      <c r="E44" s="6">
        <f t="shared" ref="E44:U44" si="13">E45</f>
        <v>0</v>
      </c>
      <c r="F44" s="6">
        <f t="shared" si="13"/>
        <v>0</v>
      </c>
      <c r="G44" s="6">
        <f t="shared" si="8"/>
        <v>0</v>
      </c>
      <c r="H44" s="6">
        <f t="shared" si="13"/>
        <v>0</v>
      </c>
      <c r="I44" s="6">
        <f t="shared" si="13"/>
        <v>0</v>
      </c>
      <c r="J44" s="6">
        <f t="shared" si="9"/>
        <v>0</v>
      </c>
      <c r="K44" s="6">
        <f t="shared" si="13"/>
        <v>0</v>
      </c>
      <c r="L44" s="6">
        <f t="shared" si="13"/>
        <v>0</v>
      </c>
      <c r="M44" s="6">
        <f t="shared" si="10"/>
        <v>0</v>
      </c>
      <c r="N44" s="6">
        <f t="shared" si="13"/>
        <v>0</v>
      </c>
      <c r="O44" s="6">
        <f t="shared" si="13"/>
        <v>0</v>
      </c>
      <c r="P44" s="6">
        <f t="shared" si="11"/>
        <v>0</v>
      </c>
      <c r="Q44" s="6">
        <f t="shared" si="13"/>
        <v>0</v>
      </c>
      <c r="R44" s="6">
        <f t="shared" si="13"/>
        <v>0</v>
      </c>
      <c r="S44" s="6">
        <f t="shared" si="12"/>
        <v>0</v>
      </c>
      <c r="T44" s="6">
        <f t="shared" si="13"/>
        <v>0</v>
      </c>
      <c r="U44" s="6">
        <f t="shared" si="13"/>
        <v>0</v>
      </c>
    </row>
    <row r="45" spans="1:21" s="36" customFormat="1" ht="13.2" x14ac:dyDescent="0.25">
      <c r="A45" s="27" t="s">
        <v>134</v>
      </c>
      <c r="B45" s="23" t="s">
        <v>90</v>
      </c>
      <c r="C45" s="12" t="s">
        <v>163</v>
      </c>
      <c r="D45" s="10">
        <f t="shared" si="7"/>
        <v>0</v>
      </c>
      <c r="E45" s="10">
        <f>+'По месеци 2023'!E45</f>
        <v>0</v>
      </c>
      <c r="F45" s="10">
        <f>+'По месеци 2023'!F45</f>
        <v>0</v>
      </c>
      <c r="G45" s="10">
        <f t="shared" si="8"/>
        <v>0</v>
      </c>
      <c r="H45" s="10">
        <f>+E45+'По месеци 2023'!H45</f>
        <v>0</v>
      </c>
      <c r="I45" s="10">
        <f>+F45+'По месеци 2023'!I45</f>
        <v>0</v>
      </c>
      <c r="J45" s="10">
        <f t="shared" si="9"/>
        <v>0</v>
      </c>
      <c r="K45" s="10">
        <f>+H45+'По месеци 2023'!K45</f>
        <v>0</v>
      </c>
      <c r="L45" s="10">
        <f>+I45+'По месеци 2023'!L45</f>
        <v>0</v>
      </c>
      <c r="M45" s="10">
        <f t="shared" si="10"/>
        <v>0</v>
      </c>
      <c r="N45" s="10">
        <f>+K45+'По месеци 2023'!N45</f>
        <v>0</v>
      </c>
      <c r="O45" s="10">
        <f>+L45+'По месеци 2023'!O45</f>
        <v>0</v>
      </c>
      <c r="P45" s="10">
        <f t="shared" si="11"/>
        <v>0</v>
      </c>
      <c r="Q45" s="10">
        <f>+N45+'По месеци 2023'!Q45</f>
        <v>0</v>
      </c>
      <c r="R45" s="10">
        <f>+O45+'По месеци 2023'!R45</f>
        <v>0</v>
      </c>
      <c r="S45" s="10">
        <f t="shared" si="12"/>
        <v>0</v>
      </c>
      <c r="T45" s="10">
        <f>Q45+'По месеци 2023'!T45</f>
        <v>0</v>
      </c>
      <c r="U45" s="10">
        <f>R45+'По месеци 2023'!U45</f>
        <v>0</v>
      </c>
    </row>
    <row r="46" spans="1:21" ht="26.4" x14ac:dyDescent="0.25">
      <c r="A46" s="38" t="s">
        <v>135</v>
      </c>
      <c r="B46" s="22" t="s">
        <v>17</v>
      </c>
      <c r="C46" s="11" t="s">
        <v>247</v>
      </c>
      <c r="D46" s="6">
        <f t="shared" si="7"/>
        <v>0</v>
      </c>
      <c r="E46" s="6">
        <f t="shared" ref="E46:U46" si="14">E47+E48+E49+E50</f>
        <v>0</v>
      </c>
      <c r="F46" s="6">
        <f t="shared" si="14"/>
        <v>0</v>
      </c>
      <c r="G46" s="6">
        <f t="shared" si="8"/>
        <v>0</v>
      </c>
      <c r="H46" s="6">
        <f t="shared" si="14"/>
        <v>0</v>
      </c>
      <c r="I46" s="6">
        <f t="shared" si="14"/>
        <v>0</v>
      </c>
      <c r="J46" s="6">
        <f t="shared" si="9"/>
        <v>0</v>
      </c>
      <c r="K46" s="6">
        <f t="shared" si="14"/>
        <v>0</v>
      </c>
      <c r="L46" s="6">
        <f t="shared" si="14"/>
        <v>0</v>
      </c>
      <c r="M46" s="6">
        <f t="shared" si="10"/>
        <v>0</v>
      </c>
      <c r="N46" s="6">
        <f t="shared" si="14"/>
        <v>0</v>
      </c>
      <c r="O46" s="6">
        <f t="shared" si="14"/>
        <v>0</v>
      </c>
      <c r="P46" s="6">
        <f t="shared" si="11"/>
        <v>0</v>
      </c>
      <c r="Q46" s="6">
        <f t="shared" si="14"/>
        <v>0</v>
      </c>
      <c r="R46" s="6">
        <f t="shared" si="14"/>
        <v>0</v>
      </c>
      <c r="S46" s="6">
        <f t="shared" si="12"/>
        <v>0</v>
      </c>
      <c r="T46" s="6">
        <f t="shared" si="14"/>
        <v>0</v>
      </c>
      <c r="U46" s="6">
        <f t="shared" si="14"/>
        <v>0</v>
      </c>
    </row>
    <row r="47" spans="1:21" ht="13.2" x14ac:dyDescent="0.25">
      <c r="A47" s="26" t="s">
        <v>136</v>
      </c>
      <c r="B47" s="22"/>
      <c r="C47" s="12" t="s">
        <v>159</v>
      </c>
      <c r="D47" s="10">
        <f t="shared" si="7"/>
        <v>0</v>
      </c>
      <c r="E47" s="10">
        <f>+'По месеци 2023'!E47</f>
        <v>0</v>
      </c>
      <c r="F47" s="10">
        <f>+'По месеци 2023'!F47</f>
        <v>0</v>
      </c>
      <c r="G47" s="10">
        <f t="shared" si="8"/>
        <v>0</v>
      </c>
      <c r="H47" s="10">
        <f>+E47+'По месеци 2023'!H47</f>
        <v>0</v>
      </c>
      <c r="I47" s="10">
        <f>+F47+'По месеци 2023'!I47</f>
        <v>0</v>
      </c>
      <c r="J47" s="10">
        <f t="shared" si="9"/>
        <v>0</v>
      </c>
      <c r="K47" s="10">
        <f>+H47+'По месеци 2023'!K47</f>
        <v>0</v>
      </c>
      <c r="L47" s="10">
        <f>+I47+'По месеци 2023'!L47</f>
        <v>0</v>
      </c>
      <c r="M47" s="10">
        <f t="shared" si="10"/>
        <v>0</v>
      </c>
      <c r="N47" s="10">
        <f>+K47+'По месеци 2023'!N47</f>
        <v>0</v>
      </c>
      <c r="O47" s="10">
        <f>+L47+'По месеци 2023'!O47</f>
        <v>0</v>
      </c>
      <c r="P47" s="10">
        <f t="shared" si="11"/>
        <v>0</v>
      </c>
      <c r="Q47" s="10">
        <f>+N47+'По месеци 2023'!Q47</f>
        <v>0</v>
      </c>
      <c r="R47" s="10">
        <f>+O47+'По месеци 2023'!R47</f>
        <v>0</v>
      </c>
      <c r="S47" s="10">
        <f t="shared" si="12"/>
        <v>0</v>
      </c>
      <c r="T47" s="10">
        <f>Q47+'По месеци 2023'!T47</f>
        <v>0</v>
      </c>
      <c r="U47" s="10">
        <f>R47+'По месеци 2023'!U47</f>
        <v>0</v>
      </c>
    </row>
    <row r="48" spans="1:21" ht="26.4" x14ac:dyDescent="0.25">
      <c r="A48" s="26" t="s">
        <v>162</v>
      </c>
      <c r="B48" s="22"/>
      <c r="C48" s="12" t="s">
        <v>94</v>
      </c>
      <c r="D48" s="10">
        <f t="shared" si="7"/>
        <v>0</v>
      </c>
      <c r="E48" s="10">
        <f>+'По месеци 2023'!E48</f>
        <v>0</v>
      </c>
      <c r="F48" s="10">
        <f>+'По месеци 2023'!F48</f>
        <v>0</v>
      </c>
      <c r="G48" s="10">
        <f t="shared" si="8"/>
        <v>0</v>
      </c>
      <c r="H48" s="10">
        <f>+E48+'По месеци 2023'!H48</f>
        <v>0</v>
      </c>
      <c r="I48" s="10">
        <f>+F48+'По месеци 2023'!I48</f>
        <v>0</v>
      </c>
      <c r="J48" s="10">
        <f t="shared" si="9"/>
        <v>0</v>
      </c>
      <c r="K48" s="10">
        <f>+H48+'По месеци 2023'!K48</f>
        <v>0</v>
      </c>
      <c r="L48" s="10">
        <f>+I48+'По месеци 2023'!L48</f>
        <v>0</v>
      </c>
      <c r="M48" s="10">
        <f t="shared" si="10"/>
        <v>0</v>
      </c>
      <c r="N48" s="10">
        <f>+K48+'По месеци 2023'!N48</f>
        <v>0</v>
      </c>
      <c r="O48" s="10">
        <f>+L48+'По месеци 2023'!O48</f>
        <v>0</v>
      </c>
      <c r="P48" s="10">
        <f t="shared" si="11"/>
        <v>0</v>
      </c>
      <c r="Q48" s="10">
        <f>+N48+'По месеци 2023'!Q48</f>
        <v>0</v>
      </c>
      <c r="R48" s="10">
        <f>+O48+'По месеци 2023'!R48</f>
        <v>0</v>
      </c>
      <c r="S48" s="10">
        <f t="shared" si="12"/>
        <v>0</v>
      </c>
      <c r="T48" s="10">
        <f>Q48+'По месеци 2023'!T48</f>
        <v>0</v>
      </c>
      <c r="U48" s="10">
        <f>R48+'По месеци 2023'!U48</f>
        <v>0</v>
      </c>
    </row>
    <row r="49" spans="1:21" ht="26.4" x14ac:dyDescent="0.25">
      <c r="A49" s="26" t="s">
        <v>160</v>
      </c>
      <c r="B49" s="22"/>
      <c r="C49" s="12" t="s">
        <v>168</v>
      </c>
      <c r="D49" s="10">
        <f t="shared" si="7"/>
        <v>0</v>
      </c>
      <c r="E49" s="10">
        <f>+'По месеци 2023'!E49</f>
        <v>0</v>
      </c>
      <c r="F49" s="10">
        <f>+'По месеци 2023'!F49</f>
        <v>0</v>
      </c>
      <c r="G49" s="10">
        <f t="shared" si="8"/>
        <v>0</v>
      </c>
      <c r="H49" s="10">
        <f>+E49+'По месеци 2023'!H49</f>
        <v>0</v>
      </c>
      <c r="I49" s="10">
        <f>+F49+'По месеци 2023'!I49</f>
        <v>0</v>
      </c>
      <c r="J49" s="10">
        <f t="shared" si="9"/>
        <v>0</v>
      </c>
      <c r="K49" s="10">
        <f>+H49+'По месеци 2023'!K49</f>
        <v>0</v>
      </c>
      <c r="L49" s="10">
        <f>+I49+'По месеци 2023'!L49</f>
        <v>0</v>
      </c>
      <c r="M49" s="10">
        <f t="shared" si="10"/>
        <v>0</v>
      </c>
      <c r="N49" s="10">
        <f>+K49+'По месеци 2023'!N49</f>
        <v>0</v>
      </c>
      <c r="O49" s="10">
        <f>+L49+'По месеци 2023'!O49</f>
        <v>0</v>
      </c>
      <c r="P49" s="10">
        <f t="shared" si="11"/>
        <v>0</v>
      </c>
      <c r="Q49" s="10">
        <f>+N49+'По месеци 2023'!Q49</f>
        <v>0</v>
      </c>
      <c r="R49" s="10">
        <f>+O49+'По месеци 2023'!R49</f>
        <v>0</v>
      </c>
      <c r="S49" s="10">
        <f t="shared" si="12"/>
        <v>0</v>
      </c>
      <c r="T49" s="10">
        <f>Q49+'По месеци 2023'!T49</f>
        <v>0</v>
      </c>
      <c r="U49" s="10">
        <f>R49+'По месеци 2023'!U49</f>
        <v>0</v>
      </c>
    </row>
    <row r="50" spans="1:21" ht="13.2" x14ac:dyDescent="0.25">
      <c r="A50" s="26" t="s">
        <v>161</v>
      </c>
      <c r="B50" s="23" t="s">
        <v>190</v>
      </c>
      <c r="C50" s="12" t="s">
        <v>191</v>
      </c>
      <c r="D50" s="10">
        <f t="shared" si="7"/>
        <v>0</v>
      </c>
      <c r="E50" s="10"/>
      <c r="F50" s="10"/>
      <c r="G50" s="10">
        <f t="shared" si="8"/>
        <v>0</v>
      </c>
      <c r="H50" s="10"/>
      <c r="I50" s="10"/>
      <c r="J50" s="10">
        <f t="shared" si="9"/>
        <v>0</v>
      </c>
      <c r="K50" s="10"/>
      <c r="L50" s="10"/>
      <c r="M50" s="10">
        <f t="shared" si="10"/>
        <v>0</v>
      </c>
      <c r="N50" s="10"/>
      <c r="O50" s="10"/>
      <c r="P50" s="10">
        <f t="shared" si="11"/>
        <v>0</v>
      </c>
      <c r="Q50" s="10"/>
      <c r="R50" s="10"/>
      <c r="S50" s="10">
        <f t="shared" si="12"/>
        <v>0</v>
      </c>
      <c r="T50" s="10">
        <f>Q50+'По месеци 2023'!T50</f>
        <v>0</v>
      </c>
      <c r="U50" s="10">
        <f>R50+'По месеци 2023'!U50</f>
        <v>0</v>
      </c>
    </row>
    <row r="51" spans="1:21" s="36" customFormat="1" ht="13.2" x14ac:dyDescent="0.25">
      <c r="A51" s="28" t="s">
        <v>114</v>
      </c>
      <c r="B51" s="22"/>
      <c r="C51" s="11" t="s">
        <v>97</v>
      </c>
      <c r="D51" s="6">
        <f t="shared" si="7"/>
        <v>0</v>
      </c>
      <c r="E51" s="6">
        <f>E52+E53+E57+E58</f>
        <v>0</v>
      </c>
      <c r="F51" s="6">
        <f>F52+F53+F57+F58</f>
        <v>0</v>
      </c>
      <c r="G51" s="6">
        <f t="shared" si="8"/>
        <v>0</v>
      </c>
      <c r="H51" s="6">
        <f>H52+H53+H57+H58</f>
        <v>0</v>
      </c>
      <c r="I51" s="6">
        <f>I52+I53+I57+I58</f>
        <v>0</v>
      </c>
      <c r="J51" s="6">
        <f t="shared" si="9"/>
        <v>0</v>
      </c>
      <c r="K51" s="6">
        <f>K52+K53+K57+K58</f>
        <v>0</v>
      </c>
      <c r="L51" s="6">
        <f>L52+L53+L57+L58</f>
        <v>0</v>
      </c>
      <c r="M51" s="6">
        <f t="shared" si="10"/>
        <v>0</v>
      </c>
      <c r="N51" s="6">
        <f>N52+N53+N57+N58</f>
        <v>0</v>
      </c>
      <c r="O51" s="6">
        <f>O52+O53+O57+O58</f>
        <v>0</v>
      </c>
      <c r="P51" s="6">
        <f t="shared" si="11"/>
        <v>0</v>
      </c>
      <c r="Q51" s="6">
        <f>Q52+Q53+Q57+Q58</f>
        <v>0</v>
      </c>
      <c r="R51" s="6">
        <f>R52+R53+R57+R58</f>
        <v>0</v>
      </c>
      <c r="S51" s="6">
        <f t="shared" si="12"/>
        <v>0</v>
      </c>
      <c r="T51" s="6">
        <f>T52+T53+T57+T58</f>
        <v>0</v>
      </c>
      <c r="U51" s="6">
        <f>U52+U53+U57+U58</f>
        <v>0</v>
      </c>
    </row>
    <row r="52" spans="1:21" ht="13.2" x14ac:dyDescent="0.25">
      <c r="A52" s="38" t="s">
        <v>115</v>
      </c>
      <c r="B52" s="22" t="s">
        <v>82</v>
      </c>
      <c r="C52" s="11" t="s">
        <v>83</v>
      </c>
      <c r="D52" s="6">
        <f t="shared" si="7"/>
        <v>0</v>
      </c>
      <c r="E52" s="6">
        <f>+'По месеци 2023'!E52</f>
        <v>0</v>
      </c>
      <c r="F52" s="6">
        <f>+'По месеци 2023'!F52</f>
        <v>0</v>
      </c>
      <c r="G52" s="6">
        <f t="shared" si="8"/>
        <v>0</v>
      </c>
      <c r="H52" s="6">
        <f>+E52+'По месеци 2023'!H52</f>
        <v>0</v>
      </c>
      <c r="I52" s="6">
        <f>+F52+'По месеци 2023'!I52</f>
        <v>0</v>
      </c>
      <c r="J52" s="6">
        <f t="shared" si="9"/>
        <v>0</v>
      </c>
      <c r="K52" s="6">
        <f>+H52+'По месеци 2023'!K52</f>
        <v>0</v>
      </c>
      <c r="L52" s="6">
        <f>+I52+'По месеци 2023'!L52</f>
        <v>0</v>
      </c>
      <c r="M52" s="6">
        <f t="shared" si="10"/>
        <v>0</v>
      </c>
      <c r="N52" s="6">
        <f>+K52+'По месеци 2023'!N52</f>
        <v>0</v>
      </c>
      <c r="O52" s="6">
        <f>+L52+'По месеци 2023'!O52</f>
        <v>0</v>
      </c>
      <c r="P52" s="6">
        <f t="shared" si="11"/>
        <v>0</v>
      </c>
      <c r="Q52" s="6">
        <f>+N52+'По месеци 2023'!Q52</f>
        <v>0</v>
      </c>
      <c r="R52" s="6">
        <f>+O52+'По месеци 2023'!R52</f>
        <v>0</v>
      </c>
      <c r="S52" s="6">
        <f t="shared" si="12"/>
        <v>0</v>
      </c>
      <c r="T52" s="6">
        <f>Q52+'По месеци 2023'!T52</f>
        <v>0</v>
      </c>
      <c r="U52" s="6">
        <f>R52+'По месеци 2023'!U52</f>
        <v>0</v>
      </c>
    </row>
    <row r="53" spans="1:21" ht="13.2" x14ac:dyDescent="0.25">
      <c r="A53" s="38" t="s">
        <v>117</v>
      </c>
      <c r="B53" s="20" t="s">
        <v>18</v>
      </c>
      <c r="C53" s="11" t="s">
        <v>19</v>
      </c>
      <c r="D53" s="6">
        <f t="shared" si="7"/>
        <v>0</v>
      </c>
      <c r="E53" s="6">
        <f>+E54+E55+E56</f>
        <v>0</v>
      </c>
      <c r="F53" s="6">
        <f>+F54+F55+F56</f>
        <v>0</v>
      </c>
      <c r="G53" s="6">
        <f t="shared" si="8"/>
        <v>0</v>
      </c>
      <c r="H53" s="6">
        <f>+H54+H55+H56</f>
        <v>0</v>
      </c>
      <c r="I53" s="6">
        <f>+I54+I55+I56</f>
        <v>0</v>
      </c>
      <c r="J53" s="6">
        <f t="shared" si="9"/>
        <v>0</v>
      </c>
      <c r="K53" s="6">
        <f>+K54+K55+K56</f>
        <v>0</v>
      </c>
      <c r="L53" s="6">
        <f>+L54+L55+L56</f>
        <v>0</v>
      </c>
      <c r="M53" s="6">
        <f t="shared" si="10"/>
        <v>0</v>
      </c>
      <c r="N53" s="6">
        <f>+N54+N55+N56</f>
        <v>0</v>
      </c>
      <c r="O53" s="6">
        <f>+O54+O55+O56</f>
        <v>0</v>
      </c>
      <c r="P53" s="6">
        <f t="shared" si="11"/>
        <v>0</v>
      </c>
      <c r="Q53" s="6">
        <f>+Q54+Q55+Q56</f>
        <v>0</v>
      </c>
      <c r="R53" s="6">
        <f>+R54+R55+R56</f>
        <v>0</v>
      </c>
      <c r="S53" s="6">
        <f t="shared" si="12"/>
        <v>0</v>
      </c>
      <c r="T53" s="6">
        <f>+T54+T55+T56</f>
        <v>0</v>
      </c>
      <c r="U53" s="6">
        <f>+U54+U55+U56</f>
        <v>0</v>
      </c>
    </row>
    <row r="54" spans="1:21" s="36" customFormat="1" ht="39.6" x14ac:dyDescent="0.25">
      <c r="A54" s="27" t="s">
        <v>137</v>
      </c>
      <c r="B54" s="22"/>
      <c r="C54" s="12" t="s">
        <v>169</v>
      </c>
      <c r="D54" s="10">
        <f t="shared" si="7"/>
        <v>0</v>
      </c>
      <c r="E54" s="10">
        <f>+'По месеци 2023'!E54</f>
        <v>0</v>
      </c>
      <c r="F54" s="10">
        <f>+'По месеци 2023'!F54</f>
        <v>0</v>
      </c>
      <c r="G54" s="10">
        <f t="shared" si="8"/>
        <v>0</v>
      </c>
      <c r="H54" s="10">
        <f>+E54+'По месеци 2023'!H54</f>
        <v>0</v>
      </c>
      <c r="I54" s="10">
        <f>+F54+'По месеци 2023'!I54</f>
        <v>0</v>
      </c>
      <c r="J54" s="10">
        <f t="shared" si="9"/>
        <v>0</v>
      </c>
      <c r="K54" s="10">
        <f>+H54+'По месеци 2023'!K54</f>
        <v>0</v>
      </c>
      <c r="L54" s="10">
        <f>+I54+'По месеци 2023'!L54</f>
        <v>0</v>
      </c>
      <c r="M54" s="10">
        <f t="shared" si="10"/>
        <v>0</v>
      </c>
      <c r="N54" s="10">
        <f>+K54+'По месеци 2023'!N54</f>
        <v>0</v>
      </c>
      <c r="O54" s="10">
        <f>+L54+'По месеци 2023'!O54</f>
        <v>0</v>
      </c>
      <c r="P54" s="10">
        <f t="shared" si="11"/>
        <v>0</v>
      </c>
      <c r="Q54" s="10">
        <f>+N54+'По месеци 2023'!Q54</f>
        <v>0</v>
      </c>
      <c r="R54" s="10">
        <f>+O54+'По месеци 2023'!R54</f>
        <v>0</v>
      </c>
      <c r="S54" s="10">
        <f t="shared" si="12"/>
        <v>0</v>
      </c>
      <c r="T54" s="10">
        <f>Q54+'По месеци 2023'!T54</f>
        <v>0</v>
      </c>
      <c r="U54" s="10">
        <f>R54+'По месеци 2023'!U54</f>
        <v>0</v>
      </c>
    </row>
    <row r="55" spans="1:21" s="36" customFormat="1" ht="26.4" x14ac:dyDescent="0.25">
      <c r="A55" s="27" t="s">
        <v>138</v>
      </c>
      <c r="B55" s="22"/>
      <c r="C55" s="12" t="s">
        <v>102</v>
      </c>
      <c r="D55" s="10">
        <f t="shared" si="7"/>
        <v>0</v>
      </c>
      <c r="E55" s="10">
        <f>+'По месеци 2023'!E55</f>
        <v>0</v>
      </c>
      <c r="F55" s="10">
        <f>+'По месеци 2023'!F55</f>
        <v>0</v>
      </c>
      <c r="G55" s="10">
        <f t="shared" si="8"/>
        <v>0</v>
      </c>
      <c r="H55" s="10">
        <f>+E55+'По месеци 2023'!H55</f>
        <v>0</v>
      </c>
      <c r="I55" s="10">
        <f>+F55+'По месеци 2023'!I55</f>
        <v>0</v>
      </c>
      <c r="J55" s="10">
        <f t="shared" si="9"/>
        <v>0</v>
      </c>
      <c r="K55" s="10">
        <f>+H55+'По месеци 2023'!K55</f>
        <v>0</v>
      </c>
      <c r="L55" s="10">
        <f>+I55+'По месеци 2023'!L55</f>
        <v>0</v>
      </c>
      <c r="M55" s="10">
        <f t="shared" si="10"/>
        <v>0</v>
      </c>
      <c r="N55" s="10">
        <f>+K55+'По месеци 2023'!N55</f>
        <v>0</v>
      </c>
      <c r="O55" s="10">
        <f>+L55+'По месеци 2023'!O55</f>
        <v>0</v>
      </c>
      <c r="P55" s="10">
        <f t="shared" si="11"/>
        <v>0</v>
      </c>
      <c r="Q55" s="10">
        <f>+N55+'По месеци 2023'!Q55</f>
        <v>0</v>
      </c>
      <c r="R55" s="10">
        <f>+O55+'По месеци 2023'!R55</f>
        <v>0</v>
      </c>
      <c r="S55" s="10">
        <f t="shared" si="12"/>
        <v>0</v>
      </c>
      <c r="T55" s="10">
        <f>Q55+'По месеци 2023'!T55</f>
        <v>0</v>
      </c>
      <c r="U55" s="10">
        <f>R55+'По месеци 2023'!U55</f>
        <v>0</v>
      </c>
    </row>
    <row r="56" spans="1:21" ht="13.2" x14ac:dyDescent="0.25">
      <c r="A56" s="27" t="s">
        <v>139</v>
      </c>
      <c r="B56" s="20"/>
      <c r="C56" s="12" t="s">
        <v>195</v>
      </c>
      <c r="D56" s="10">
        <f t="shared" si="7"/>
        <v>0</v>
      </c>
      <c r="E56" s="10">
        <f>+'По месеци 2023'!E56</f>
        <v>0</v>
      </c>
      <c r="F56" s="10">
        <f>+'По месеци 2023'!F56</f>
        <v>0</v>
      </c>
      <c r="G56" s="10">
        <f t="shared" si="8"/>
        <v>0</v>
      </c>
      <c r="H56" s="10">
        <f>+E56+'По месеци 2023'!H56</f>
        <v>0</v>
      </c>
      <c r="I56" s="10">
        <f>+F56+'По месеци 2023'!I56</f>
        <v>0</v>
      </c>
      <c r="J56" s="10">
        <f t="shared" si="9"/>
        <v>0</v>
      </c>
      <c r="K56" s="10">
        <f>+H56+'По месеци 2023'!K56</f>
        <v>0</v>
      </c>
      <c r="L56" s="10">
        <f>+I56+'По месеци 2023'!L56</f>
        <v>0</v>
      </c>
      <c r="M56" s="10">
        <f t="shared" si="10"/>
        <v>0</v>
      </c>
      <c r="N56" s="10">
        <f>+K56+'По месеци 2023'!N56</f>
        <v>0</v>
      </c>
      <c r="O56" s="10">
        <f>+L56+'По месеци 2023'!O56</f>
        <v>0</v>
      </c>
      <c r="P56" s="10">
        <f t="shared" si="11"/>
        <v>0</v>
      </c>
      <c r="Q56" s="10">
        <f>+N56+'По месеци 2023'!Q56</f>
        <v>0</v>
      </c>
      <c r="R56" s="10">
        <f>+O56+'По месеци 2023'!R56</f>
        <v>0</v>
      </c>
      <c r="S56" s="10">
        <f t="shared" si="12"/>
        <v>0</v>
      </c>
      <c r="T56" s="10">
        <f>Q56+'По месеци 2023'!T56</f>
        <v>0</v>
      </c>
      <c r="U56" s="10">
        <f>R56+'По месеци 2023'!U56</f>
        <v>0</v>
      </c>
    </row>
    <row r="57" spans="1:21" ht="13.2" x14ac:dyDescent="0.25">
      <c r="A57" s="38" t="s">
        <v>118</v>
      </c>
      <c r="B57" s="20" t="s">
        <v>20</v>
      </c>
      <c r="C57" s="11" t="s">
        <v>21</v>
      </c>
      <c r="D57" s="6">
        <f t="shared" si="7"/>
        <v>0</v>
      </c>
      <c r="E57" s="6">
        <f>+'По месеци 2023'!E57</f>
        <v>0</v>
      </c>
      <c r="F57" s="6">
        <f>+'По месеци 2023'!F57</f>
        <v>0</v>
      </c>
      <c r="G57" s="6">
        <f t="shared" si="8"/>
        <v>0</v>
      </c>
      <c r="H57" s="6">
        <f>+E57+'По месеци 2023'!H57</f>
        <v>0</v>
      </c>
      <c r="I57" s="6">
        <f>+F57+'По месеци 2023'!I57</f>
        <v>0</v>
      </c>
      <c r="J57" s="6">
        <f t="shared" si="9"/>
        <v>0</v>
      </c>
      <c r="K57" s="6">
        <f>+H57+'По месеци 2023'!K57</f>
        <v>0</v>
      </c>
      <c r="L57" s="6">
        <f>+I57+'По месеци 2023'!L57</f>
        <v>0</v>
      </c>
      <c r="M57" s="6">
        <f t="shared" si="10"/>
        <v>0</v>
      </c>
      <c r="N57" s="6">
        <f>+K57+'По месеци 2023'!N57</f>
        <v>0</v>
      </c>
      <c r="O57" s="6">
        <f>+L57+'По месеци 2023'!O57</f>
        <v>0</v>
      </c>
      <c r="P57" s="6">
        <f t="shared" si="11"/>
        <v>0</v>
      </c>
      <c r="Q57" s="6">
        <f>+N57+'По месеци 2023'!Q57</f>
        <v>0</v>
      </c>
      <c r="R57" s="6">
        <f>+O57+'По месеци 2023'!R57</f>
        <v>0</v>
      </c>
      <c r="S57" s="6">
        <f t="shared" si="12"/>
        <v>0</v>
      </c>
      <c r="T57" s="6">
        <f>Q57+'По месеци 2023'!T57</f>
        <v>0</v>
      </c>
      <c r="U57" s="6">
        <f>R57+'По месеци 2023'!U57</f>
        <v>0</v>
      </c>
    </row>
    <row r="58" spans="1:21" ht="13.2" x14ac:dyDescent="0.25">
      <c r="A58" s="38" t="s">
        <v>119</v>
      </c>
      <c r="B58" s="22" t="s">
        <v>22</v>
      </c>
      <c r="C58" s="11" t="s">
        <v>23</v>
      </c>
      <c r="D58" s="6">
        <f t="shared" si="7"/>
        <v>0</v>
      </c>
      <c r="E58" s="6">
        <f t="shared" ref="E58:U58" si="15">E59+E60+E61+E62</f>
        <v>0</v>
      </c>
      <c r="F58" s="6">
        <f t="shared" si="15"/>
        <v>0</v>
      </c>
      <c r="G58" s="6">
        <f t="shared" si="8"/>
        <v>0</v>
      </c>
      <c r="H58" s="6">
        <f t="shared" si="15"/>
        <v>0</v>
      </c>
      <c r="I58" s="6">
        <f t="shared" si="15"/>
        <v>0</v>
      </c>
      <c r="J58" s="6">
        <f t="shared" si="9"/>
        <v>0</v>
      </c>
      <c r="K58" s="6">
        <f t="shared" si="15"/>
        <v>0</v>
      </c>
      <c r="L58" s="6">
        <f t="shared" si="15"/>
        <v>0</v>
      </c>
      <c r="M58" s="6">
        <f t="shared" si="10"/>
        <v>0</v>
      </c>
      <c r="N58" s="6">
        <f t="shared" si="15"/>
        <v>0</v>
      </c>
      <c r="O58" s="6">
        <f t="shared" si="15"/>
        <v>0</v>
      </c>
      <c r="P58" s="6">
        <f t="shared" si="11"/>
        <v>0</v>
      </c>
      <c r="Q58" s="6">
        <f t="shared" si="15"/>
        <v>0</v>
      </c>
      <c r="R58" s="6">
        <f t="shared" si="15"/>
        <v>0</v>
      </c>
      <c r="S58" s="6">
        <f t="shared" si="12"/>
        <v>0</v>
      </c>
      <c r="T58" s="6">
        <f t="shared" si="15"/>
        <v>0</v>
      </c>
      <c r="U58" s="6">
        <f t="shared" si="15"/>
        <v>0</v>
      </c>
    </row>
    <row r="59" spans="1:21" s="2" customFormat="1" ht="13.8" x14ac:dyDescent="0.3">
      <c r="A59" s="26" t="s">
        <v>120</v>
      </c>
      <c r="B59" s="21" t="s">
        <v>24</v>
      </c>
      <c r="C59" s="12" t="s">
        <v>58</v>
      </c>
      <c r="D59" s="10">
        <f t="shared" si="7"/>
        <v>0</v>
      </c>
      <c r="E59" s="10">
        <f>+'По месеци 2023'!E59</f>
        <v>0</v>
      </c>
      <c r="F59" s="10">
        <f>+'По месеци 2023'!F59</f>
        <v>0</v>
      </c>
      <c r="G59" s="10">
        <f t="shared" si="8"/>
        <v>0</v>
      </c>
      <c r="H59" s="10">
        <f>+E59+'По месеци 2023'!H59</f>
        <v>0</v>
      </c>
      <c r="I59" s="10">
        <f>+F59+'По месеци 2023'!I59</f>
        <v>0</v>
      </c>
      <c r="J59" s="10">
        <f t="shared" si="9"/>
        <v>0</v>
      </c>
      <c r="K59" s="10">
        <f>+H59+'По месеци 2023'!K59</f>
        <v>0</v>
      </c>
      <c r="L59" s="10">
        <f>+I59+'По месеци 2023'!L59</f>
        <v>0</v>
      </c>
      <c r="M59" s="10">
        <f t="shared" si="10"/>
        <v>0</v>
      </c>
      <c r="N59" s="10">
        <f>+K59+'По месеци 2023'!N59</f>
        <v>0</v>
      </c>
      <c r="O59" s="10">
        <f>+L59+'По месеци 2023'!O59</f>
        <v>0</v>
      </c>
      <c r="P59" s="10">
        <f t="shared" si="11"/>
        <v>0</v>
      </c>
      <c r="Q59" s="10">
        <f>+N59+'По месеци 2023'!Q59</f>
        <v>0</v>
      </c>
      <c r="R59" s="10">
        <f>+O59+'По месеци 2023'!R59</f>
        <v>0</v>
      </c>
      <c r="S59" s="10">
        <f t="shared" si="12"/>
        <v>0</v>
      </c>
      <c r="T59" s="10">
        <f>Q59+'По месеци 2023'!T59</f>
        <v>0</v>
      </c>
      <c r="U59" s="10">
        <f>R59+'По месеци 2023'!U59</f>
        <v>0</v>
      </c>
    </row>
    <row r="60" spans="1:21" s="2" customFormat="1" ht="13.8" x14ac:dyDescent="0.3">
      <c r="A60" s="26" t="s">
        <v>121</v>
      </c>
      <c r="B60" s="21" t="s">
        <v>76</v>
      </c>
      <c r="C60" s="12" t="s">
        <v>77</v>
      </c>
      <c r="D60" s="10">
        <f t="shared" si="7"/>
        <v>0</v>
      </c>
      <c r="E60" s="10">
        <f>+'По месеци 2023'!E60</f>
        <v>0</v>
      </c>
      <c r="F60" s="10">
        <f>+'По месеци 2023'!F60</f>
        <v>0</v>
      </c>
      <c r="G60" s="10">
        <f t="shared" si="8"/>
        <v>0</v>
      </c>
      <c r="H60" s="10">
        <f>+E60+'По месеци 2023'!H60</f>
        <v>0</v>
      </c>
      <c r="I60" s="10">
        <f>+F60+'По месеци 2023'!I60</f>
        <v>0</v>
      </c>
      <c r="J60" s="10">
        <f t="shared" si="9"/>
        <v>0</v>
      </c>
      <c r="K60" s="10">
        <f>+H60+'По месеци 2023'!K60</f>
        <v>0</v>
      </c>
      <c r="L60" s="10">
        <f>+I60+'По месеци 2023'!L60</f>
        <v>0</v>
      </c>
      <c r="M60" s="10">
        <f t="shared" si="10"/>
        <v>0</v>
      </c>
      <c r="N60" s="10">
        <f>+K60+'По месеци 2023'!N60</f>
        <v>0</v>
      </c>
      <c r="O60" s="10">
        <f>+L60+'По месеци 2023'!O60</f>
        <v>0</v>
      </c>
      <c r="P60" s="10">
        <f t="shared" si="11"/>
        <v>0</v>
      </c>
      <c r="Q60" s="10">
        <f>+N60+'По месеци 2023'!Q60</f>
        <v>0</v>
      </c>
      <c r="R60" s="10">
        <f>+O60+'По месеци 2023'!R60</f>
        <v>0</v>
      </c>
      <c r="S60" s="10">
        <f t="shared" si="12"/>
        <v>0</v>
      </c>
      <c r="T60" s="10">
        <f>Q60+'По месеци 2023'!T60</f>
        <v>0</v>
      </c>
      <c r="U60" s="10">
        <f>R60+'По месеци 2023'!U60</f>
        <v>0</v>
      </c>
    </row>
    <row r="61" spans="1:21" s="41" customFormat="1" ht="27.6" x14ac:dyDescent="0.3">
      <c r="A61" s="27" t="s">
        <v>140</v>
      </c>
      <c r="B61" s="42"/>
      <c r="C61" s="12" t="s">
        <v>104</v>
      </c>
      <c r="D61" s="10">
        <f t="shared" si="7"/>
        <v>0</v>
      </c>
      <c r="E61" s="10">
        <f>+'По месеци 2023'!E61</f>
        <v>0</v>
      </c>
      <c r="F61" s="10">
        <f>+'По месеци 2023'!F61</f>
        <v>0</v>
      </c>
      <c r="G61" s="10">
        <f t="shared" si="8"/>
        <v>0</v>
      </c>
      <c r="H61" s="10">
        <f>+E61+'По месеци 2023'!H61</f>
        <v>0</v>
      </c>
      <c r="I61" s="10">
        <f>+F61+'По месеци 2023'!I61</f>
        <v>0</v>
      </c>
      <c r="J61" s="10">
        <f t="shared" si="9"/>
        <v>0</v>
      </c>
      <c r="K61" s="10">
        <f>+H61+'По месеци 2023'!K61</f>
        <v>0</v>
      </c>
      <c r="L61" s="10">
        <f>+I61+'По месеци 2023'!L61</f>
        <v>0</v>
      </c>
      <c r="M61" s="10">
        <f t="shared" si="10"/>
        <v>0</v>
      </c>
      <c r="N61" s="10">
        <f>+K61+'По месеци 2023'!N61</f>
        <v>0</v>
      </c>
      <c r="O61" s="10">
        <f>+L61+'По месеци 2023'!O61</f>
        <v>0</v>
      </c>
      <c r="P61" s="10">
        <f t="shared" si="11"/>
        <v>0</v>
      </c>
      <c r="Q61" s="10">
        <f>+N61+'По месеци 2023'!Q61</f>
        <v>0</v>
      </c>
      <c r="R61" s="10">
        <f>+O61+'По месеци 2023'!R61</f>
        <v>0</v>
      </c>
      <c r="S61" s="10">
        <f t="shared" si="12"/>
        <v>0</v>
      </c>
      <c r="T61" s="10">
        <f>Q61+'По месеци 2023'!T61</f>
        <v>0</v>
      </c>
      <c r="U61" s="10">
        <f>R61+'По месеци 2023'!U61</f>
        <v>0</v>
      </c>
    </row>
    <row r="62" spans="1:21" s="41" customFormat="1" ht="27.6" x14ac:dyDescent="0.3">
      <c r="A62" s="27" t="s">
        <v>141</v>
      </c>
      <c r="B62" s="42"/>
      <c r="C62" s="12" t="s">
        <v>103</v>
      </c>
      <c r="D62" s="10">
        <f t="shared" si="7"/>
        <v>0</v>
      </c>
      <c r="E62" s="10">
        <f>+'По месеци 2023'!E62</f>
        <v>0</v>
      </c>
      <c r="F62" s="10">
        <f>+'По месеци 2023'!F62</f>
        <v>0</v>
      </c>
      <c r="G62" s="10">
        <f t="shared" si="8"/>
        <v>0</v>
      </c>
      <c r="H62" s="10">
        <f>+E62+'По месеци 2023'!H62</f>
        <v>0</v>
      </c>
      <c r="I62" s="10">
        <f>+F62+'По месеци 2023'!I62</f>
        <v>0</v>
      </c>
      <c r="J62" s="10">
        <f t="shared" si="9"/>
        <v>0</v>
      </c>
      <c r="K62" s="10">
        <f>+H62+'По месеци 2023'!K62</f>
        <v>0</v>
      </c>
      <c r="L62" s="10">
        <f>+I62+'По месеци 2023'!L62</f>
        <v>0</v>
      </c>
      <c r="M62" s="10">
        <f t="shared" si="10"/>
        <v>0</v>
      </c>
      <c r="N62" s="10">
        <f>+K62+'По месеци 2023'!N62</f>
        <v>0</v>
      </c>
      <c r="O62" s="10">
        <f>+L62+'По месеци 2023'!O62</f>
        <v>0</v>
      </c>
      <c r="P62" s="10">
        <f t="shared" si="11"/>
        <v>0</v>
      </c>
      <c r="Q62" s="10">
        <f>+N62+'По месеци 2023'!Q62</f>
        <v>0</v>
      </c>
      <c r="R62" s="10">
        <f>+O62+'По месеци 2023'!R62</f>
        <v>0</v>
      </c>
      <c r="S62" s="10">
        <f t="shared" si="12"/>
        <v>0</v>
      </c>
      <c r="T62" s="10">
        <f>Q62+'По месеци 2023'!T62</f>
        <v>0</v>
      </c>
      <c r="U62" s="10">
        <f>R62+'По месеци 2023'!U62</f>
        <v>0</v>
      </c>
    </row>
    <row r="63" spans="1:21" ht="13.2" x14ac:dyDescent="0.25">
      <c r="A63" s="39" t="s">
        <v>142</v>
      </c>
      <c r="B63" s="34"/>
      <c r="C63" s="30" t="s">
        <v>221</v>
      </c>
      <c r="D63" s="33">
        <f t="shared" si="7"/>
        <v>0</v>
      </c>
      <c r="E63" s="33">
        <f>E64+E67+E70</f>
        <v>0</v>
      </c>
      <c r="F63" s="33">
        <f>F64+F67+F70</f>
        <v>0</v>
      </c>
      <c r="G63" s="33">
        <f t="shared" si="8"/>
        <v>0</v>
      </c>
      <c r="H63" s="33">
        <f>H64+H67+H70</f>
        <v>0</v>
      </c>
      <c r="I63" s="33">
        <f>I64+I67+I70</f>
        <v>0</v>
      </c>
      <c r="J63" s="33">
        <f t="shared" si="9"/>
        <v>0</v>
      </c>
      <c r="K63" s="33">
        <f>K64+K67+K70</f>
        <v>0</v>
      </c>
      <c r="L63" s="33">
        <f>L64+L67+L70</f>
        <v>0</v>
      </c>
      <c r="M63" s="33">
        <f t="shared" si="10"/>
        <v>0</v>
      </c>
      <c r="N63" s="33">
        <f>N64+N67+N70</f>
        <v>0</v>
      </c>
      <c r="O63" s="33">
        <f>O64+O67+O70</f>
        <v>0</v>
      </c>
      <c r="P63" s="33">
        <f t="shared" si="11"/>
        <v>0</v>
      </c>
      <c r="Q63" s="33">
        <f>Q64+Q67+Q70</f>
        <v>0</v>
      </c>
      <c r="R63" s="33">
        <f>R64+R67+R70</f>
        <v>0</v>
      </c>
      <c r="S63" s="33">
        <f t="shared" si="12"/>
        <v>0</v>
      </c>
      <c r="T63" s="33">
        <f>T64+T67+T70</f>
        <v>0</v>
      </c>
      <c r="U63" s="33">
        <f>U64+U67+U70</f>
        <v>0</v>
      </c>
    </row>
    <row r="64" spans="1:21" ht="26.4" x14ac:dyDescent="0.25">
      <c r="A64" s="38" t="s">
        <v>112</v>
      </c>
      <c r="B64" s="20" t="s">
        <v>25</v>
      </c>
      <c r="C64" s="7" t="s">
        <v>222</v>
      </c>
      <c r="D64" s="6">
        <f t="shared" si="7"/>
        <v>0</v>
      </c>
      <c r="E64" s="6">
        <f>E65+E66</f>
        <v>0</v>
      </c>
      <c r="F64" s="6">
        <f>F65+F66</f>
        <v>0</v>
      </c>
      <c r="G64" s="6">
        <f t="shared" si="8"/>
        <v>0</v>
      </c>
      <c r="H64" s="6">
        <f>H65+H66</f>
        <v>0</v>
      </c>
      <c r="I64" s="6">
        <f>I65+I66</f>
        <v>0</v>
      </c>
      <c r="J64" s="6">
        <f t="shared" si="9"/>
        <v>0</v>
      </c>
      <c r="K64" s="6">
        <f>K65+K66</f>
        <v>0</v>
      </c>
      <c r="L64" s="6">
        <f>L65+L66</f>
        <v>0</v>
      </c>
      <c r="M64" s="6">
        <f t="shared" si="10"/>
        <v>0</v>
      </c>
      <c r="N64" s="6">
        <f>N65+N66</f>
        <v>0</v>
      </c>
      <c r="O64" s="6">
        <f>O65+O66</f>
        <v>0</v>
      </c>
      <c r="P64" s="6">
        <f t="shared" si="11"/>
        <v>0</v>
      </c>
      <c r="Q64" s="6">
        <f>Q65+Q66</f>
        <v>0</v>
      </c>
      <c r="R64" s="6">
        <f>R65+R66</f>
        <v>0</v>
      </c>
      <c r="S64" s="6">
        <f t="shared" si="12"/>
        <v>0</v>
      </c>
      <c r="T64" s="6">
        <f>T65+T66</f>
        <v>0</v>
      </c>
      <c r="U64" s="6">
        <f>U65+U66</f>
        <v>0</v>
      </c>
    </row>
    <row r="65" spans="1:21" ht="13.2" x14ac:dyDescent="0.25">
      <c r="A65" s="26" t="s">
        <v>111</v>
      </c>
      <c r="B65" s="21" t="s">
        <v>26</v>
      </c>
      <c r="C65" s="9" t="s">
        <v>27</v>
      </c>
      <c r="D65" s="10">
        <f t="shared" si="7"/>
        <v>0</v>
      </c>
      <c r="E65" s="10">
        <f>+'По месеци 2023'!E65</f>
        <v>0</v>
      </c>
      <c r="F65" s="10">
        <f>+'По месеци 2023'!F65</f>
        <v>0</v>
      </c>
      <c r="G65" s="10">
        <f t="shared" si="8"/>
        <v>0</v>
      </c>
      <c r="H65" s="10">
        <f>+E65+'По месеци 2023'!H65</f>
        <v>0</v>
      </c>
      <c r="I65" s="10">
        <f>+F65+'По месеци 2023'!I65</f>
        <v>0</v>
      </c>
      <c r="J65" s="10">
        <f t="shared" si="9"/>
        <v>0</v>
      </c>
      <c r="K65" s="10">
        <f>+H65+'По месеци 2023'!K65</f>
        <v>0</v>
      </c>
      <c r="L65" s="10">
        <f>+I65+'По месеци 2023'!L65</f>
        <v>0</v>
      </c>
      <c r="M65" s="10">
        <f t="shared" si="10"/>
        <v>0</v>
      </c>
      <c r="N65" s="10">
        <f>+K65+'По месеци 2023'!N65</f>
        <v>0</v>
      </c>
      <c r="O65" s="10">
        <f>+L65+'По месеци 2023'!O65</f>
        <v>0</v>
      </c>
      <c r="P65" s="10">
        <f t="shared" si="11"/>
        <v>0</v>
      </c>
      <c r="Q65" s="10">
        <f>+N65+'По месеци 2023'!Q65</f>
        <v>0</v>
      </c>
      <c r="R65" s="10">
        <f>+O65+'По месеци 2023'!R65</f>
        <v>0</v>
      </c>
      <c r="S65" s="10">
        <f t="shared" si="12"/>
        <v>0</v>
      </c>
      <c r="T65" s="10">
        <f>Q65+'По месеци 2023'!T65</f>
        <v>0</v>
      </c>
      <c r="U65" s="10">
        <f>R65+'По месеци 2023'!U65</f>
        <v>0</v>
      </c>
    </row>
    <row r="66" spans="1:21" ht="13.2" x14ac:dyDescent="0.25">
      <c r="A66" s="26" t="s">
        <v>113</v>
      </c>
      <c r="B66" s="21" t="s">
        <v>52</v>
      </c>
      <c r="C66" s="9" t="s">
        <v>173</v>
      </c>
      <c r="D66" s="10">
        <f t="shared" si="7"/>
        <v>0</v>
      </c>
      <c r="E66" s="10">
        <f>+'По месеци 2023'!E66</f>
        <v>0</v>
      </c>
      <c r="F66" s="10">
        <f>+'По месеци 2023'!F66</f>
        <v>0</v>
      </c>
      <c r="G66" s="10">
        <f t="shared" si="8"/>
        <v>0</v>
      </c>
      <c r="H66" s="10">
        <f>+E66+'По месеци 2023'!H66</f>
        <v>0</v>
      </c>
      <c r="I66" s="10">
        <f>+F66+'По месеци 2023'!I66</f>
        <v>0</v>
      </c>
      <c r="J66" s="10">
        <f t="shared" si="9"/>
        <v>0</v>
      </c>
      <c r="K66" s="10">
        <f>+H66+'По месеци 2023'!K66</f>
        <v>0</v>
      </c>
      <c r="L66" s="10">
        <f>+I66+'По месеци 2023'!L66</f>
        <v>0</v>
      </c>
      <c r="M66" s="10">
        <f t="shared" si="10"/>
        <v>0</v>
      </c>
      <c r="N66" s="10">
        <f>+K66+'По месеци 2023'!N66</f>
        <v>0</v>
      </c>
      <c r="O66" s="10">
        <f>+L66+'По месеци 2023'!O66</f>
        <v>0</v>
      </c>
      <c r="P66" s="10">
        <f t="shared" si="11"/>
        <v>0</v>
      </c>
      <c r="Q66" s="10">
        <f>+N66+'По месеци 2023'!Q66</f>
        <v>0</v>
      </c>
      <c r="R66" s="10">
        <f>+O66+'По месеци 2023'!R66</f>
        <v>0</v>
      </c>
      <c r="S66" s="10">
        <f t="shared" si="12"/>
        <v>0</v>
      </c>
      <c r="T66" s="10">
        <f>Q66+'По месеци 2023'!T66</f>
        <v>0</v>
      </c>
      <c r="U66" s="10">
        <f>R66+'По месеци 2023'!U66</f>
        <v>0</v>
      </c>
    </row>
    <row r="67" spans="1:21" ht="26.4" x14ac:dyDescent="0.25">
      <c r="A67" s="38" t="s">
        <v>114</v>
      </c>
      <c r="B67" s="45" t="s">
        <v>170</v>
      </c>
      <c r="C67" s="7" t="s">
        <v>223</v>
      </c>
      <c r="D67" s="6">
        <f t="shared" si="7"/>
        <v>0</v>
      </c>
      <c r="E67" s="6">
        <f>E68+E69</f>
        <v>0</v>
      </c>
      <c r="F67" s="6">
        <f>F68+F69</f>
        <v>0</v>
      </c>
      <c r="G67" s="6">
        <f t="shared" si="8"/>
        <v>0</v>
      </c>
      <c r="H67" s="6">
        <f>H68+H69</f>
        <v>0</v>
      </c>
      <c r="I67" s="6">
        <f>I68+I69</f>
        <v>0</v>
      </c>
      <c r="J67" s="6">
        <f t="shared" si="9"/>
        <v>0</v>
      </c>
      <c r="K67" s="6">
        <f>K68+K69</f>
        <v>0</v>
      </c>
      <c r="L67" s="6">
        <f>L68+L69</f>
        <v>0</v>
      </c>
      <c r="M67" s="6">
        <f t="shared" si="10"/>
        <v>0</v>
      </c>
      <c r="N67" s="6">
        <f>N68+N69</f>
        <v>0</v>
      </c>
      <c r="O67" s="6">
        <f>O68+O69</f>
        <v>0</v>
      </c>
      <c r="P67" s="6">
        <f t="shared" si="11"/>
        <v>0</v>
      </c>
      <c r="Q67" s="6">
        <f>Q68+Q69</f>
        <v>0</v>
      </c>
      <c r="R67" s="6">
        <f>R68+R69</f>
        <v>0</v>
      </c>
      <c r="S67" s="6">
        <f t="shared" si="12"/>
        <v>0</v>
      </c>
      <c r="T67" s="6">
        <f>T68+T69</f>
        <v>0</v>
      </c>
      <c r="U67" s="6">
        <f>U68+U69</f>
        <v>0</v>
      </c>
    </row>
    <row r="68" spans="1:21" ht="13.2" x14ac:dyDescent="0.25">
      <c r="A68" s="26" t="s">
        <v>115</v>
      </c>
      <c r="B68" s="46" t="s">
        <v>171</v>
      </c>
      <c r="C68" s="9" t="s">
        <v>27</v>
      </c>
      <c r="D68" s="10">
        <f t="shared" si="7"/>
        <v>0</v>
      </c>
      <c r="E68" s="10">
        <f>+'По месеци 2023'!E68</f>
        <v>0</v>
      </c>
      <c r="F68" s="10">
        <f>+'По месеци 2023'!F68</f>
        <v>0</v>
      </c>
      <c r="G68" s="10">
        <f t="shared" si="8"/>
        <v>0</v>
      </c>
      <c r="H68" s="10">
        <f>+E68+'По месеци 2023'!H68</f>
        <v>0</v>
      </c>
      <c r="I68" s="10">
        <f>+F68+'По месеци 2023'!I68</f>
        <v>0</v>
      </c>
      <c r="J68" s="10">
        <f t="shared" si="9"/>
        <v>0</v>
      </c>
      <c r="K68" s="10">
        <f>+H68+'По месеци 2023'!K68</f>
        <v>0</v>
      </c>
      <c r="L68" s="10">
        <f>+I68+'По месеци 2023'!L68</f>
        <v>0</v>
      </c>
      <c r="M68" s="10">
        <f t="shared" si="10"/>
        <v>0</v>
      </c>
      <c r="N68" s="10">
        <f>+K68+'По месеци 2023'!N68</f>
        <v>0</v>
      </c>
      <c r="O68" s="10">
        <f>+L68+'По месеци 2023'!O68</f>
        <v>0</v>
      </c>
      <c r="P68" s="10">
        <f t="shared" si="11"/>
        <v>0</v>
      </c>
      <c r="Q68" s="10">
        <f>+N68+'По месеци 2023'!Q68</f>
        <v>0</v>
      </c>
      <c r="R68" s="10">
        <f>+O68+'По месеци 2023'!R68</f>
        <v>0</v>
      </c>
      <c r="S68" s="10">
        <f t="shared" si="12"/>
        <v>0</v>
      </c>
      <c r="T68" s="10">
        <f>Q68+'По месеци 2023'!T68</f>
        <v>0</v>
      </c>
      <c r="U68" s="10">
        <f>R68+'По месеци 2023'!U68</f>
        <v>0</v>
      </c>
    </row>
    <row r="69" spans="1:21" ht="13.2" x14ac:dyDescent="0.25">
      <c r="A69" s="26" t="s">
        <v>117</v>
      </c>
      <c r="B69" s="46" t="s">
        <v>172</v>
      </c>
      <c r="C69" s="9" t="s">
        <v>173</v>
      </c>
      <c r="D69" s="10">
        <f t="shared" si="7"/>
        <v>0</v>
      </c>
      <c r="E69" s="10">
        <f>+'По месеци 2023'!E69</f>
        <v>0</v>
      </c>
      <c r="F69" s="10">
        <f>+'По месеци 2023'!F69</f>
        <v>0</v>
      </c>
      <c r="G69" s="10">
        <f t="shared" si="8"/>
        <v>0</v>
      </c>
      <c r="H69" s="10">
        <f>+E69+'По месеци 2023'!H69</f>
        <v>0</v>
      </c>
      <c r="I69" s="10">
        <f>+F69+'По месеци 2023'!I69</f>
        <v>0</v>
      </c>
      <c r="J69" s="10">
        <f t="shared" si="9"/>
        <v>0</v>
      </c>
      <c r="K69" s="10">
        <f>+H69+'По месеци 2023'!K69</f>
        <v>0</v>
      </c>
      <c r="L69" s="10">
        <f>+I69+'По месеци 2023'!L69</f>
        <v>0</v>
      </c>
      <c r="M69" s="10">
        <f t="shared" si="10"/>
        <v>0</v>
      </c>
      <c r="N69" s="10">
        <f>+K69+'По месеци 2023'!N69</f>
        <v>0</v>
      </c>
      <c r="O69" s="10">
        <f>+L69+'По месеци 2023'!O69</f>
        <v>0</v>
      </c>
      <c r="P69" s="10">
        <f t="shared" si="11"/>
        <v>0</v>
      </c>
      <c r="Q69" s="10">
        <f>+N69+'По месеци 2023'!Q69</f>
        <v>0</v>
      </c>
      <c r="R69" s="10">
        <f>+O69+'По месеци 2023'!R69</f>
        <v>0</v>
      </c>
      <c r="S69" s="10">
        <f t="shared" si="12"/>
        <v>0</v>
      </c>
      <c r="T69" s="10">
        <f>Q69+'По месеци 2023'!T69</f>
        <v>0</v>
      </c>
      <c r="U69" s="10">
        <f>R69+'По месеци 2023'!U69</f>
        <v>0</v>
      </c>
    </row>
    <row r="70" spans="1:21" ht="26.4" x14ac:dyDescent="0.25">
      <c r="A70" s="38" t="s">
        <v>146</v>
      </c>
      <c r="B70" s="45" t="s">
        <v>174</v>
      </c>
      <c r="C70" s="7" t="s">
        <v>224</v>
      </c>
      <c r="D70" s="6">
        <f t="shared" si="7"/>
        <v>0</v>
      </c>
      <c r="E70" s="6">
        <f>E71+E72</f>
        <v>0</v>
      </c>
      <c r="F70" s="6">
        <f>F71+F72</f>
        <v>0</v>
      </c>
      <c r="G70" s="6">
        <f t="shared" si="8"/>
        <v>0</v>
      </c>
      <c r="H70" s="6">
        <f>H71+H72</f>
        <v>0</v>
      </c>
      <c r="I70" s="6">
        <f>I71+I72</f>
        <v>0</v>
      </c>
      <c r="J70" s="6">
        <f t="shared" si="9"/>
        <v>0</v>
      </c>
      <c r="K70" s="6">
        <f>K71+K72</f>
        <v>0</v>
      </c>
      <c r="L70" s="6">
        <f>L71+L72</f>
        <v>0</v>
      </c>
      <c r="M70" s="6">
        <f t="shared" si="10"/>
        <v>0</v>
      </c>
      <c r="N70" s="6">
        <f>N71+N72</f>
        <v>0</v>
      </c>
      <c r="O70" s="6">
        <f>O71+O72</f>
        <v>0</v>
      </c>
      <c r="P70" s="6">
        <f t="shared" si="11"/>
        <v>0</v>
      </c>
      <c r="Q70" s="6">
        <f>Q71+Q72</f>
        <v>0</v>
      </c>
      <c r="R70" s="6">
        <f>R71+R72</f>
        <v>0</v>
      </c>
      <c r="S70" s="6">
        <f t="shared" si="12"/>
        <v>0</v>
      </c>
      <c r="T70" s="6">
        <f>T71+T72</f>
        <v>0</v>
      </c>
      <c r="U70" s="6">
        <f>U71+U72</f>
        <v>0</v>
      </c>
    </row>
    <row r="71" spans="1:21" ht="13.2" x14ac:dyDescent="0.25">
      <c r="A71" s="26" t="s">
        <v>147</v>
      </c>
      <c r="B71" s="46" t="s">
        <v>175</v>
      </c>
      <c r="C71" s="9" t="s">
        <v>27</v>
      </c>
      <c r="D71" s="10">
        <f t="shared" ref="D71:D102" si="16">+E71+F71</f>
        <v>0</v>
      </c>
      <c r="E71" s="10">
        <f>+'По месеци 2023'!E71</f>
        <v>0</v>
      </c>
      <c r="F71" s="10">
        <f>+'По месеци 2023'!F71</f>
        <v>0</v>
      </c>
      <c r="G71" s="10">
        <f t="shared" ref="G71:G102" si="17">+H71+I71</f>
        <v>0</v>
      </c>
      <c r="H71" s="10">
        <f>+E71+'По месеци 2023'!H71</f>
        <v>0</v>
      </c>
      <c r="I71" s="10">
        <f>+F71+'По месеци 2023'!I71</f>
        <v>0</v>
      </c>
      <c r="J71" s="10">
        <f t="shared" ref="J71:J102" si="18">+K71+L71</f>
        <v>0</v>
      </c>
      <c r="K71" s="10">
        <f>+H71+'По месеци 2023'!K71</f>
        <v>0</v>
      </c>
      <c r="L71" s="10">
        <f>+I71+'По месеци 2023'!L71</f>
        <v>0</v>
      </c>
      <c r="M71" s="10">
        <f t="shared" ref="M71:M102" si="19">+N71+O71</f>
        <v>0</v>
      </c>
      <c r="N71" s="10">
        <f>+K71+'По месеци 2023'!N71</f>
        <v>0</v>
      </c>
      <c r="O71" s="10">
        <f>+L71+'По месеци 2023'!O71</f>
        <v>0</v>
      </c>
      <c r="P71" s="10">
        <f t="shared" ref="P71:P102" si="20">+Q71+R71</f>
        <v>0</v>
      </c>
      <c r="Q71" s="10">
        <f>+N71+'По месеци 2023'!Q71</f>
        <v>0</v>
      </c>
      <c r="R71" s="10">
        <f>+O71+'По месеци 2023'!R71</f>
        <v>0</v>
      </c>
      <c r="S71" s="10">
        <f t="shared" ref="S71:S102" si="21">+T71+U71</f>
        <v>0</v>
      </c>
      <c r="T71" s="10">
        <f>Q71+'По месеци 2023'!T71</f>
        <v>0</v>
      </c>
      <c r="U71" s="10">
        <f>R71+'По месеци 2023'!U71</f>
        <v>0</v>
      </c>
    </row>
    <row r="72" spans="1:21" ht="13.2" x14ac:dyDescent="0.25">
      <c r="A72" s="26" t="s">
        <v>148</v>
      </c>
      <c r="B72" s="46" t="s">
        <v>176</v>
      </c>
      <c r="C72" s="9" t="s">
        <v>173</v>
      </c>
      <c r="D72" s="10">
        <f t="shared" si="16"/>
        <v>0</v>
      </c>
      <c r="E72" s="10">
        <f>+'По месеци 2023'!E72</f>
        <v>0</v>
      </c>
      <c r="F72" s="10">
        <f>+'По месеци 2023'!F72</f>
        <v>0</v>
      </c>
      <c r="G72" s="10">
        <f t="shared" si="17"/>
        <v>0</v>
      </c>
      <c r="H72" s="10">
        <f>+E72+'По месеци 2023'!H72</f>
        <v>0</v>
      </c>
      <c r="I72" s="10">
        <f>+F72+'По месеци 2023'!I72</f>
        <v>0</v>
      </c>
      <c r="J72" s="10">
        <f t="shared" si="18"/>
        <v>0</v>
      </c>
      <c r="K72" s="10">
        <f>+H72+'По месеци 2023'!K72</f>
        <v>0</v>
      </c>
      <c r="L72" s="10">
        <f>+I72+'По месеци 2023'!L72</f>
        <v>0</v>
      </c>
      <c r="M72" s="10">
        <f t="shared" si="19"/>
        <v>0</v>
      </c>
      <c r="N72" s="10">
        <f>+K72+'По месеци 2023'!N72</f>
        <v>0</v>
      </c>
      <c r="O72" s="10">
        <f>+L72+'По месеци 2023'!O72</f>
        <v>0</v>
      </c>
      <c r="P72" s="10">
        <f t="shared" si="20"/>
        <v>0</v>
      </c>
      <c r="Q72" s="10">
        <f>+N72+'По месеци 2023'!Q72</f>
        <v>0</v>
      </c>
      <c r="R72" s="10">
        <f>+O72+'По месеци 2023'!R72</f>
        <v>0</v>
      </c>
      <c r="S72" s="10">
        <f t="shared" si="21"/>
        <v>0</v>
      </c>
      <c r="T72" s="10">
        <f>Q72+'По месеци 2023'!T72</f>
        <v>0</v>
      </c>
      <c r="U72" s="10">
        <f>R72+'По месеци 2023'!U72</f>
        <v>0</v>
      </c>
    </row>
    <row r="73" spans="1:21" ht="13.2" x14ac:dyDescent="0.25">
      <c r="A73" s="39" t="s">
        <v>143</v>
      </c>
      <c r="B73" s="34"/>
      <c r="C73" s="30" t="s">
        <v>87</v>
      </c>
      <c r="D73" s="33">
        <f t="shared" si="16"/>
        <v>0</v>
      </c>
      <c r="E73" s="33">
        <f>+E9-E30+E63</f>
        <v>0</v>
      </c>
      <c r="F73" s="33">
        <f>+F9-F30+F63</f>
        <v>0</v>
      </c>
      <c r="G73" s="33">
        <f t="shared" si="17"/>
        <v>0</v>
      </c>
      <c r="H73" s="33">
        <f>+H9-H30+H63</f>
        <v>0</v>
      </c>
      <c r="I73" s="33">
        <f>+I9-I30+I63</f>
        <v>0</v>
      </c>
      <c r="J73" s="33">
        <f t="shared" si="18"/>
        <v>0</v>
      </c>
      <c r="K73" s="33">
        <f>+K9-K30+K63</f>
        <v>0</v>
      </c>
      <c r="L73" s="33">
        <f>+L9-L30+L63</f>
        <v>0</v>
      </c>
      <c r="M73" s="33">
        <f t="shared" si="19"/>
        <v>0</v>
      </c>
      <c r="N73" s="33">
        <f>+N9-N30+N63</f>
        <v>0</v>
      </c>
      <c r="O73" s="33">
        <f>+O9-O30+O63</f>
        <v>0</v>
      </c>
      <c r="P73" s="33">
        <f t="shared" si="20"/>
        <v>0</v>
      </c>
      <c r="Q73" s="33">
        <f>+Q9-Q30+Q63</f>
        <v>0</v>
      </c>
      <c r="R73" s="33">
        <f>+R9-R30+R63</f>
        <v>0</v>
      </c>
      <c r="S73" s="33">
        <f t="shared" si="21"/>
        <v>0</v>
      </c>
      <c r="T73" s="33">
        <f>+T9-T30+T63</f>
        <v>0</v>
      </c>
      <c r="U73" s="33">
        <f>+U9-U30+U63</f>
        <v>0</v>
      </c>
    </row>
    <row r="74" spans="1:21" ht="13.2" x14ac:dyDescent="0.25">
      <c r="A74" s="39" t="s">
        <v>144</v>
      </c>
      <c r="B74" s="34"/>
      <c r="C74" s="30" t="s">
        <v>88</v>
      </c>
      <c r="D74" s="33">
        <f t="shared" si="16"/>
        <v>0</v>
      </c>
      <c r="E74" s="33">
        <f t="shared" ref="E74:U74" si="22">E75+E77+E83+E88+E96</f>
        <v>0</v>
      </c>
      <c r="F74" s="33">
        <f t="shared" si="22"/>
        <v>0</v>
      </c>
      <c r="G74" s="33">
        <f t="shared" si="17"/>
        <v>0</v>
      </c>
      <c r="H74" s="33">
        <f t="shared" si="22"/>
        <v>0</v>
      </c>
      <c r="I74" s="33">
        <f t="shared" si="22"/>
        <v>0</v>
      </c>
      <c r="J74" s="33">
        <f t="shared" si="18"/>
        <v>0</v>
      </c>
      <c r="K74" s="33">
        <f t="shared" si="22"/>
        <v>0</v>
      </c>
      <c r="L74" s="33">
        <f t="shared" si="22"/>
        <v>0</v>
      </c>
      <c r="M74" s="33">
        <f t="shared" si="19"/>
        <v>0</v>
      </c>
      <c r="N74" s="33">
        <f t="shared" si="22"/>
        <v>0</v>
      </c>
      <c r="O74" s="33">
        <f t="shared" si="22"/>
        <v>0</v>
      </c>
      <c r="P74" s="33">
        <f t="shared" si="20"/>
        <v>0</v>
      </c>
      <c r="Q74" s="33">
        <f t="shared" si="22"/>
        <v>0</v>
      </c>
      <c r="R74" s="33">
        <f t="shared" si="22"/>
        <v>0</v>
      </c>
      <c r="S74" s="33">
        <f t="shared" si="21"/>
        <v>0</v>
      </c>
      <c r="T74" s="33">
        <f t="shared" si="22"/>
        <v>0</v>
      </c>
      <c r="U74" s="33">
        <f t="shared" si="22"/>
        <v>0</v>
      </c>
    </row>
    <row r="75" spans="1:21" s="36" customFormat="1" ht="13.2" x14ac:dyDescent="0.25">
      <c r="A75" s="28" t="s">
        <v>112</v>
      </c>
      <c r="B75" s="22" t="s">
        <v>105</v>
      </c>
      <c r="C75" s="11" t="s">
        <v>106</v>
      </c>
      <c r="D75" s="6">
        <f t="shared" si="16"/>
        <v>0</v>
      </c>
      <c r="E75" s="6">
        <f>E76</f>
        <v>0</v>
      </c>
      <c r="F75" s="6">
        <f>F76</f>
        <v>0</v>
      </c>
      <c r="G75" s="6">
        <f t="shared" si="17"/>
        <v>0</v>
      </c>
      <c r="H75" s="6">
        <f>H76</f>
        <v>0</v>
      </c>
      <c r="I75" s="6">
        <f>I76</f>
        <v>0</v>
      </c>
      <c r="J75" s="6">
        <f t="shared" si="18"/>
        <v>0</v>
      </c>
      <c r="K75" s="6">
        <f>K76</f>
        <v>0</v>
      </c>
      <c r="L75" s="6">
        <f>L76</f>
        <v>0</v>
      </c>
      <c r="M75" s="6">
        <f t="shared" si="19"/>
        <v>0</v>
      </c>
      <c r="N75" s="6">
        <f>N76</f>
        <v>0</v>
      </c>
      <c r="O75" s="6">
        <f>O76</f>
        <v>0</v>
      </c>
      <c r="P75" s="6">
        <f t="shared" si="20"/>
        <v>0</v>
      </c>
      <c r="Q75" s="6">
        <f>Q76</f>
        <v>0</v>
      </c>
      <c r="R75" s="6">
        <f>R76</f>
        <v>0</v>
      </c>
      <c r="S75" s="6">
        <f t="shared" si="21"/>
        <v>0</v>
      </c>
      <c r="T75" s="6">
        <f>T76</f>
        <v>0</v>
      </c>
      <c r="U75" s="6">
        <f>U76</f>
        <v>0</v>
      </c>
    </row>
    <row r="76" spans="1:21" s="36" customFormat="1" ht="13.2" x14ac:dyDescent="0.25">
      <c r="A76" s="27" t="s">
        <v>111</v>
      </c>
      <c r="B76" s="23" t="s">
        <v>91</v>
      </c>
      <c r="C76" s="12" t="s">
        <v>92</v>
      </c>
      <c r="D76" s="10">
        <f t="shared" si="16"/>
        <v>0</v>
      </c>
      <c r="E76" s="10">
        <f>+'По месеци 2023'!E76</f>
        <v>0</v>
      </c>
      <c r="F76" s="10">
        <f>+'По месеци 2023'!F76</f>
        <v>0</v>
      </c>
      <c r="G76" s="10">
        <f t="shared" si="17"/>
        <v>0</v>
      </c>
      <c r="H76" s="10">
        <f>+E76+'По месеци 2023'!H76</f>
        <v>0</v>
      </c>
      <c r="I76" s="10">
        <f>+F76+'По месеци 2023'!I76</f>
        <v>0</v>
      </c>
      <c r="J76" s="10">
        <f t="shared" si="18"/>
        <v>0</v>
      </c>
      <c r="K76" s="10">
        <f>+H76+'По месеци 2023'!K76</f>
        <v>0</v>
      </c>
      <c r="L76" s="10">
        <f>+I76+'По месеци 2023'!L76</f>
        <v>0</v>
      </c>
      <c r="M76" s="10">
        <f t="shared" si="19"/>
        <v>0</v>
      </c>
      <c r="N76" s="10">
        <f>+K76+'По месеци 2023'!N76</f>
        <v>0</v>
      </c>
      <c r="O76" s="10">
        <f>+L76+'По месеци 2023'!O76</f>
        <v>0</v>
      </c>
      <c r="P76" s="10">
        <f t="shared" si="20"/>
        <v>0</v>
      </c>
      <c r="Q76" s="10">
        <f>+N76+'По месеци 2023'!Q76</f>
        <v>0</v>
      </c>
      <c r="R76" s="10">
        <f>+O76+'По месеци 2023'!R76</f>
        <v>0</v>
      </c>
      <c r="S76" s="10">
        <f t="shared" si="21"/>
        <v>0</v>
      </c>
      <c r="T76" s="10">
        <f>Q76+'По месеци 2023'!T76</f>
        <v>0</v>
      </c>
      <c r="U76" s="10">
        <f>R76+'По месеци 2023'!U76</f>
        <v>0</v>
      </c>
    </row>
    <row r="77" spans="1:21" ht="13.2" x14ac:dyDescent="0.25">
      <c r="A77" s="38" t="s">
        <v>114</v>
      </c>
      <c r="B77" s="20" t="s">
        <v>28</v>
      </c>
      <c r="C77" s="7" t="s">
        <v>29</v>
      </c>
      <c r="D77" s="8">
        <f t="shared" si="16"/>
        <v>0</v>
      </c>
      <c r="E77" s="8">
        <f>+E78+E79+E80+E81+E82</f>
        <v>0</v>
      </c>
      <c r="F77" s="8">
        <f>+F78+F79+F80+F81+F82</f>
        <v>0</v>
      </c>
      <c r="G77" s="8">
        <f t="shared" si="17"/>
        <v>0</v>
      </c>
      <c r="H77" s="8">
        <f>+H78+H79+H80+H81+H82</f>
        <v>0</v>
      </c>
      <c r="I77" s="8">
        <f>+I78+I79+I80+I81+I82</f>
        <v>0</v>
      </c>
      <c r="J77" s="8">
        <f t="shared" si="18"/>
        <v>0</v>
      </c>
      <c r="K77" s="8">
        <f>+K78+K79+K80+K81+K82</f>
        <v>0</v>
      </c>
      <c r="L77" s="8">
        <f>+L78+L79+L80+L81+L82</f>
        <v>0</v>
      </c>
      <c r="M77" s="8">
        <f t="shared" si="19"/>
        <v>0</v>
      </c>
      <c r="N77" s="8">
        <f>+N78+N79+N80+N81+N82</f>
        <v>0</v>
      </c>
      <c r="O77" s="8">
        <f>+O78+O79+O80+O81+O82</f>
        <v>0</v>
      </c>
      <c r="P77" s="8">
        <f t="shared" si="20"/>
        <v>0</v>
      </c>
      <c r="Q77" s="8">
        <f>+Q78+Q79+Q80+Q81+Q82</f>
        <v>0</v>
      </c>
      <c r="R77" s="8">
        <f>+R78+R79+R80+R81+R82</f>
        <v>0</v>
      </c>
      <c r="S77" s="8">
        <f t="shared" si="21"/>
        <v>0</v>
      </c>
      <c r="T77" s="8">
        <f>+T78+T79+T80+T81+T82</f>
        <v>0</v>
      </c>
      <c r="U77" s="8">
        <f>+U78+U79+U80+U81+U82</f>
        <v>0</v>
      </c>
    </row>
    <row r="78" spans="1:21" s="47" customFormat="1" ht="13.8" x14ac:dyDescent="0.3">
      <c r="A78" s="26" t="s">
        <v>115</v>
      </c>
      <c r="B78" s="21" t="s">
        <v>30</v>
      </c>
      <c r="C78" s="9" t="s">
        <v>59</v>
      </c>
      <c r="D78" s="14">
        <f t="shared" si="16"/>
        <v>0</v>
      </c>
      <c r="E78" s="14">
        <f>+'По месеци 2023'!E78</f>
        <v>0</v>
      </c>
      <c r="F78" s="14">
        <f>+'По месеци 2023'!F78</f>
        <v>0</v>
      </c>
      <c r="G78" s="14">
        <f t="shared" si="17"/>
        <v>0</v>
      </c>
      <c r="H78" s="14">
        <f>+$E$78</f>
        <v>0</v>
      </c>
      <c r="I78" s="14">
        <f>+$F$78</f>
        <v>0</v>
      </c>
      <c r="J78" s="14">
        <f t="shared" si="18"/>
        <v>0</v>
      </c>
      <c r="K78" s="14">
        <f>+$E$78</f>
        <v>0</v>
      </c>
      <c r="L78" s="14">
        <f>+$F$78</f>
        <v>0</v>
      </c>
      <c r="M78" s="14">
        <f t="shared" si="19"/>
        <v>0</v>
      </c>
      <c r="N78" s="14">
        <f>+$E$78</f>
        <v>0</v>
      </c>
      <c r="O78" s="14">
        <f>+$F$78</f>
        <v>0</v>
      </c>
      <c r="P78" s="14">
        <f t="shared" si="20"/>
        <v>0</v>
      </c>
      <c r="Q78" s="14">
        <f>+$E$78</f>
        <v>0</v>
      </c>
      <c r="R78" s="14">
        <f>+$F$78</f>
        <v>0</v>
      </c>
      <c r="S78" s="14">
        <f t="shared" si="21"/>
        <v>0</v>
      </c>
      <c r="T78" s="14">
        <f>+$E$78</f>
        <v>0</v>
      </c>
      <c r="U78" s="14">
        <f>+$F$78</f>
        <v>0</v>
      </c>
    </row>
    <row r="79" spans="1:21" s="47" customFormat="1" ht="27" x14ac:dyDescent="0.25">
      <c r="A79" s="26" t="s">
        <v>117</v>
      </c>
      <c r="B79" s="21" t="s">
        <v>31</v>
      </c>
      <c r="C79" s="9" t="s">
        <v>60</v>
      </c>
      <c r="D79" s="14">
        <f t="shared" si="16"/>
        <v>0</v>
      </c>
      <c r="E79" s="14">
        <f>+'По месеци 2023'!E79</f>
        <v>0</v>
      </c>
      <c r="F79" s="14">
        <f>+'По месеци 2023'!F79</f>
        <v>0</v>
      </c>
      <c r="G79" s="14">
        <f t="shared" si="17"/>
        <v>0</v>
      </c>
      <c r="H79" s="14">
        <f>+$E$79</f>
        <v>0</v>
      </c>
      <c r="I79" s="14">
        <f>+$F$79</f>
        <v>0</v>
      </c>
      <c r="J79" s="14">
        <f t="shared" si="18"/>
        <v>0</v>
      </c>
      <c r="K79" s="14">
        <f>+$E$79</f>
        <v>0</v>
      </c>
      <c r="L79" s="14">
        <f>+$F$79</f>
        <v>0</v>
      </c>
      <c r="M79" s="14">
        <f t="shared" si="19"/>
        <v>0</v>
      </c>
      <c r="N79" s="14">
        <f>+$E$79</f>
        <v>0</v>
      </c>
      <c r="O79" s="14">
        <f>+$F$79</f>
        <v>0</v>
      </c>
      <c r="P79" s="14">
        <f t="shared" si="20"/>
        <v>0</v>
      </c>
      <c r="Q79" s="14">
        <f>+$E$79</f>
        <v>0</v>
      </c>
      <c r="R79" s="14">
        <f>+$F$79</f>
        <v>0</v>
      </c>
      <c r="S79" s="14">
        <f t="shared" si="21"/>
        <v>0</v>
      </c>
      <c r="T79" s="14">
        <f>+$E$79</f>
        <v>0</v>
      </c>
      <c r="U79" s="14">
        <f>+$F$79</f>
        <v>0</v>
      </c>
    </row>
    <row r="80" spans="1:21" s="47" customFormat="1" ht="13.8" x14ac:dyDescent="0.3">
      <c r="A80" s="26" t="s">
        <v>118</v>
      </c>
      <c r="B80" s="21" t="s">
        <v>32</v>
      </c>
      <c r="C80" s="9" t="s">
        <v>61</v>
      </c>
      <c r="D80" s="14">
        <f t="shared" si="16"/>
        <v>0</v>
      </c>
      <c r="E80" s="14">
        <f>+'По месеци 2023'!E80</f>
        <v>0</v>
      </c>
      <c r="F80" s="14">
        <f>+'По месеци 2023'!F80</f>
        <v>0</v>
      </c>
      <c r="G80" s="14">
        <f t="shared" si="17"/>
        <v>0</v>
      </c>
      <c r="H80" s="14">
        <f>'По месеци 2023'!H80</f>
        <v>0</v>
      </c>
      <c r="I80" s="14">
        <f>'По месеци 2023'!I80</f>
        <v>0</v>
      </c>
      <c r="J80" s="14">
        <f t="shared" si="18"/>
        <v>0</v>
      </c>
      <c r="K80" s="14">
        <f>'По месеци 2023'!K80</f>
        <v>0</v>
      </c>
      <c r="L80" s="14">
        <f>'По месеци 2023'!L80</f>
        <v>0</v>
      </c>
      <c r="M80" s="14">
        <f t="shared" si="19"/>
        <v>0</v>
      </c>
      <c r="N80" s="14">
        <f>'По месеци 2023'!N80</f>
        <v>0</v>
      </c>
      <c r="O80" s="14">
        <f>'По месеци 2023'!O80</f>
        <v>0</v>
      </c>
      <c r="P80" s="14">
        <f t="shared" si="20"/>
        <v>0</v>
      </c>
      <c r="Q80" s="14">
        <f>'По месеци 2023'!Q80</f>
        <v>0</v>
      </c>
      <c r="R80" s="14">
        <f>'По месеци 2023'!R80</f>
        <v>0</v>
      </c>
      <c r="S80" s="14">
        <f t="shared" si="21"/>
        <v>0</v>
      </c>
      <c r="T80" s="14">
        <f>'По месеци 2023'!T80</f>
        <v>0</v>
      </c>
      <c r="U80" s="14">
        <f>'По месеци 2023'!U80</f>
        <v>0</v>
      </c>
    </row>
    <row r="81" spans="1:21" s="47" customFormat="1" ht="13.8" x14ac:dyDescent="0.3">
      <c r="A81" s="26" t="s">
        <v>119</v>
      </c>
      <c r="B81" s="21" t="s">
        <v>33</v>
      </c>
      <c r="C81" s="9" t="s">
        <v>62</v>
      </c>
      <c r="D81" s="14">
        <f t="shared" si="16"/>
        <v>0</v>
      </c>
      <c r="E81" s="14">
        <f>+'По месеци 2023'!E81</f>
        <v>0</v>
      </c>
      <c r="F81" s="14">
        <f>+'По месеци 2023'!F81</f>
        <v>0</v>
      </c>
      <c r="G81" s="14">
        <f t="shared" si="17"/>
        <v>0</v>
      </c>
      <c r="H81" s="14">
        <f>'По месеци 2023'!H81</f>
        <v>0</v>
      </c>
      <c r="I81" s="14">
        <f>'По месеци 2023'!I81</f>
        <v>0</v>
      </c>
      <c r="J81" s="14">
        <f t="shared" si="18"/>
        <v>0</v>
      </c>
      <c r="K81" s="14">
        <f>'По месеци 2023'!K81</f>
        <v>0</v>
      </c>
      <c r="L81" s="14">
        <f>'По месеци 2023'!L81</f>
        <v>0</v>
      </c>
      <c r="M81" s="14">
        <f t="shared" si="19"/>
        <v>0</v>
      </c>
      <c r="N81" s="14">
        <f>'По месеци 2023'!N81</f>
        <v>0</v>
      </c>
      <c r="O81" s="14">
        <f>'По месеци 2023'!O81</f>
        <v>0</v>
      </c>
      <c r="P81" s="14">
        <f t="shared" si="20"/>
        <v>0</v>
      </c>
      <c r="Q81" s="14">
        <f>'По месеци 2023'!Q81</f>
        <v>0</v>
      </c>
      <c r="R81" s="14">
        <f>'По месеци 2023'!R81</f>
        <v>0</v>
      </c>
      <c r="S81" s="14">
        <f t="shared" si="21"/>
        <v>0</v>
      </c>
      <c r="T81" s="14">
        <f>'По месеци 2023'!T81</f>
        <v>0</v>
      </c>
      <c r="U81" s="14">
        <f>'По месеци 2023'!U81</f>
        <v>0</v>
      </c>
    </row>
    <row r="82" spans="1:21" s="47" customFormat="1" ht="13.8" x14ac:dyDescent="0.3">
      <c r="A82" s="26" t="s">
        <v>145</v>
      </c>
      <c r="B82" s="21" t="s">
        <v>70</v>
      </c>
      <c r="C82" s="9" t="s">
        <v>78</v>
      </c>
      <c r="D82" s="14">
        <f t="shared" si="16"/>
        <v>0</v>
      </c>
      <c r="E82" s="14">
        <f>+'По месеци 2023'!E82</f>
        <v>0</v>
      </c>
      <c r="F82" s="14">
        <f>+'По месеци 2023'!F82</f>
        <v>0</v>
      </c>
      <c r="G82" s="14">
        <f t="shared" si="17"/>
        <v>0</v>
      </c>
      <c r="H82" s="14">
        <f>'По месеци 2023'!H82</f>
        <v>0</v>
      </c>
      <c r="I82" s="14">
        <f>'По месеци 2023'!I82</f>
        <v>0</v>
      </c>
      <c r="J82" s="14">
        <f t="shared" si="18"/>
        <v>0</v>
      </c>
      <c r="K82" s="14">
        <f>'По месеци 2023'!K82</f>
        <v>0</v>
      </c>
      <c r="L82" s="14">
        <f>'По месеци 2023'!L82</f>
        <v>0</v>
      </c>
      <c r="M82" s="14">
        <f t="shared" si="19"/>
        <v>0</v>
      </c>
      <c r="N82" s="14">
        <f>'По месеци 2023'!N82</f>
        <v>0</v>
      </c>
      <c r="O82" s="14">
        <f>'По месеци 2023'!O82</f>
        <v>0</v>
      </c>
      <c r="P82" s="14">
        <f t="shared" si="20"/>
        <v>0</v>
      </c>
      <c r="Q82" s="14">
        <f>'По месеци 2023'!Q82</f>
        <v>0</v>
      </c>
      <c r="R82" s="14">
        <f>'По месеци 2023'!R82</f>
        <v>0</v>
      </c>
      <c r="S82" s="14">
        <f t="shared" si="21"/>
        <v>0</v>
      </c>
      <c r="T82" s="14">
        <f>'По месеци 2023'!T82</f>
        <v>0</v>
      </c>
      <c r="U82" s="14">
        <f>'По месеци 2023'!U82</f>
        <v>0</v>
      </c>
    </row>
    <row r="83" spans="1:21" s="47" customFormat="1" ht="26.4" x14ac:dyDescent="0.25">
      <c r="A83" s="38" t="s">
        <v>146</v>
      </c>
      <c r="B83" s="20" t="s">
        <v>71</v>
      </c>
      <c r="C83" s="7" t="s">
        <v>239</v>
      </c>
      <c r="D83" s="8">
        <f t="shared" si="16"/>
        <v>0</v>
      </c>
      <c r="E83" s="8">
        <f>E84+E85+E86+E87</f>
        <v>0</v>
      </c>
      <c r="F83" s="8">
        <f>F84+F85+F86+F87</f>
        <v>0</v>
      </c>
      <c r="G83" s="8">
        <f t="shared" si="17"/>
        <v>0</v>
      </c>
      <c r="H83" s="8">
        <f>H84+H85+H86+H87</f>
        <v>0</v>
      </c>
      <c r="I83" s="8">
        <f>I84+I85+I86+I87</f>
        <v>0</v>
      </c>
      <c r="J83" s="8">
        <f t="shared" si="18"/>
        <v>0</v>
      </c>
      <c r="K83" s="8">
        <f>K84+K85+K86+K87</f>
        <v>0</v>
      </c>
      <c r="L83" s="8">
        <f>L84+L85+L86+L87</f>
        <v>0</v>
      </c>
      <c r="M83" s="8">
        <f t="shared" si="19"/>
        <v>0</v>
      </c>
      <c r="N83" s="8">
        <f>N84+N85+N86+N87</f>
        <v>0</v>
      </c>
      <c r="O83" s="8">
        <f>O84+O85+O86+O87</f>
        <v>0</v>
      </c>
      <c r="P83" s="8">
        <f t="shared" si="20"/>
        <v>0</v>
      </c>
      <c r="Q83" s="8">
        <f>Q84+Q85+Q86+Q87</f>
        <v>0</v>
      </c>
      <c r="R83" s="8">
        <f>R84+R85+R86+R87</f>
        <v>0</v>
      </c>
      <c r="S83" s="8">
        <f t="shared" si="21"/>
        <v>0</v>
      </c>
      <c r="T83" s="8">
        <f>T84+T85+T86+T87</f>
        <v>0</v>
      </c>
      <c r="U83" s="8">
        <f>U84+U85+U86+U87</f>
        <v>0</v>
      </c>
    </row>
    <row r="84" spans="1:21" s="47" customFormat="1" ht="13.2" x14ac:dyDescent="0.25">
      <c r="A84" s="26" t="s">
        <v>147</v>
      </c>
      <c r="B84" s="21" t="s">
        <v>72</v>
      </c>
      <c r="C84" s="43" t="s">
        <v>164</v>
      </c>
      <c r="D84" s="14">
        <f t="shared" si="16"/>
        <v>0</v>
      </c>
      <c r="E84" s="14">
        <f>+'По месеци 2023'!E84</f>
        <v>0</v>
      </c>
      <c r="F84" s="14">
        <f>+'По месеци 2023'!F84</f>
        <v>0</v>
      </c>
      <c r="G84" s="14">
        <f t="shared" si="17"/>
        <v>0</v>
      </c>
      <c r="H84" s="14">
        <f>+$E$84</f>
        <v>0</v>
      </c>
      <c r="I84" s="14">
        <f>+$F$84</f>
        <v>0</v>
      </c>
      <c r="J84" s="14">
        <f t="shared" si="18"/>
        <v>0</v>
      </c>
      <c r="K84" s="14">
        <f>+$E$84</f>
        <v>0</v>
      </c>
      <c r="L84" s="14">
        <f>+$F$84</f>
        <v>0</v>
      </c>
      <c r="M84" s="14">
        <f t="shared" si="19"/>
        <v>0</v>
      </c>
      <c r="N84" s="14">
        <f>+$E$84</f>
        <v>0</v>
      </c>
      <c r="O84" s="14">
        <f>+$F$84</f>
        <v>0</v>
      </c>
      <c r="P84" s="14">
        <f t="shared" si="20"/>
        <v>0</v>
      </c>
      <c r="Q84" s="14">
        <f>+$E$84</f>
        <v>0</v>
      </c>
      <c r="R84" s="14">
        <f>+$F$84</f>
        <v>0</v>
      </c>
      <c r="S84" s="14">
        <f t="shared" si="21"/>
        <v>0</v>
      </c>
      <c r="T84" s="14">
        <f>+$E$84</f>
        <v>0</v>
      </c>
      <c r="U84" s="14">
        <f>+$F$84</f>
        <v>0</v>
      </c>
    </row>
    <row r="85" spans="1:21" s="47" customFormat="1" ht="13.2" x14ac:dyDescent="0.25">
      <c r="A85" s="26" t="s">
        <v>148</v>
      </c>
      <c r="B85" s="21" t="s">
        <v>73</v>
      </c>
      <c r="C85" s="43" t="s">
        <v>165</v>
      </c>
      <c r="D85" s="14">
        <f t="shared" si="16"/>
        <v>0</v>
      </c>
      <c r="E85" s="14">
        <f>+'По месеци 2023'!E85</f>
        <v>0</v>
      </c>
      <c r="F85" s="14">
        <f>+'По месеци 2023'!F85</f>
        <v>0</v>
      </c>
      <c r="G85" s="14">
        <f t="shared" si="17"/>
        <v>0</v>
      </c>
      <c r="H85" s="14">
        <f>+$E$85</f>
        <v>0</v>
      </c>
      <c r="I85" s="14">
        <f>+$F$85</f>
        <v>0</v>
      </c>
      <c r="J85" s="14">
        <f t="shared" si="18"/>
        <v>0</v>
      </c>
      <c r="K85" s="14">
        <f>+$E$85</f>
        <v>0</v>
      </c>
      <c r="L85" s="14">
        <f>+$F$85</f>
        <v>0</v>
      </c>
      <c r="M85" s="14">
        <f t="shared" si="19"/>
        <v>0</v>
      </c>
      <c r="N85" s="14">
        <f>+$E$85</f>
        <v>0</v>
      </c>
      <c r="O85" s="14">
        <f>+$F$85</f>
        <v>0</v>
      </c>
      <c r="P85" s="14">
        <f t="shared" si="20"/>
        <v>0</v>
      </c>
      <c r="Q85" s="14">
        <f>+$E$85</f>
        <v>0</v>
      </c>
      <c r="R85" s="14">
        <f>+$F$85</f>
        <v>0</v>
      </c>
      <c r="S85" s="14">
        <f t="shared" si="21"/>
        <v>0</v>
      </c>
      <c r="T85" s="14">
        <f>+$E$85</f>
        <v>0</v>
      </c>
      <c r="U85" s="14">
        <f>+$F$85</f>
        <v>0</v>
      </c>
    </row>
    <row r="86" spans="1:21" s="47" customFormat="1" ht="13.2" x14ac:dyDescent="0.25">
      <c r="A86" s="26" t="s">
        <v>149</v>
      </c>
      <c r="B86" s="21" t="s">
        <v>74</v>
      </c>
      <c r="C86" s="43" t="s">
        <v>177</v>
      </c>
      <c r="D86" s="14">
        <f t="shared" si="16"/>
        <v>0</v>
      </c>
      <c r="E86" s="14">
        <f>+'По месеци 2023'!E86</f>
        <v>0</v>
      </c>
      <c r="F86" s="14">
        <f>+'По месеци 2023'!F86</f>
        <v>0</v>
      </c>
      <c r="G86" s="14">
        <f t="shared" si="17"/>
        <v>0</v>
      </c>
      <c r="H86" s="14">
        <f>'По месеци 2023'!H86</f>
        <v>0</v>
      </c>
      <c r="I86" s="14">
        <f>'По месеци 2023'!I86</f>
        <v>0</v>
      </c>
      <c r="J86" s="14">
        <f t="shared" si="18"/>
        <v>0</v>
      </c>
      <c r="K86" s="14">
        <f>'По месеци 2023'!K86</f>
        <v>0</v>
      </c>
      <c r="L86" s="14">
        <f>'По месеци 2023'!L86</f>
        <v>0</v>
      </c>
      <c r="M86" s="14">
        <f t="shared" si="19"/>
        <v>0</v>
      </c>
      <c r="N86" s="14">
        <f>'По месеци 2023'!N86</f>
        <v>0</v>
      </c>
      <c r="O86" s="14">
        <f>'По месеци 2023'!O86</f>
        <v>0</v>
      </c>
      <c r="P86" s="14">
        <f t="shared" si="20"/>
        <v>0</v>
      </c>
      <c r="Q86" s="14">
        <f>'По месеци 2023'!Q86</f>
        <v>0</v>
      </c>
      <c r="R86" s="14">
        <f>'По месеци 2023'!R86</f>
        <v>0</v>
      </c>
      <c r="S86" s="14">
        <f t="shared" si="21"/>
        <v>0</v>
      </c>
      <c r="T86" s="14">
        <f>'По месеци 2023'!T86</f>
        <v>0</v>
      </c>
      <c r="U86" s="14">
        <f>'По месеци 2023'!U86</f>
        <v>0</v>
      </c>
    </row>
    <row r="87" spans="1:21" s="47" customFormat="1" ht="13.2" x14ac:dyDescent="0.25">
      <c r="A87" s="26" t="s">
        <v>150</v>
      </c>
      <c r="B87" s="21" t="s">
        <v>75</v>
      </c>
      <c r="C87" s="43" t="s">
        <v>178</v>
      </c>
      <c r="D87" s="14">
        <f t="shared" si="16"/>
        <v>0</v>
      </c>
      <c r="E87" s="14">
        <f>+'По месеци 2023'!E87</f>
        <v>0</v>
      </c>
      <c r="F87" s="14">
        <f>+'По месеци 2023'!F87</f>
        <v>0</v>
      </c>
      <c r="G87" s="14">
        <f t="shared" si="17"/>
        <v>0</v>
      </c>
      <c r="H87" s="14">
        <f>'По месеци 2023'!H87</f>
        <v>0</v>
      </c>
      <c r="I87" s="14">
        <f>'По месеци 2023'!I87</f>
        <v>0</v>
      </c>
      <c r="J87" s="14">
        <f t="shared" si="18"/>
        <v>0</v>
      </c>
      <c r="K87" s="14">
        <f>'По месеци 2023'!K87</f>
        <v>0</v>
      </c>
      <c r="L87" s="14">
        <f>'По месеци 2023'!L87</f>
        <v>0</v>
      </c>
      <c r="M87" s="14">
        <f t="shared" si="19"/>
        <v>0</v>
      </c>
      <c r="N87" s="14">
        <f>'По месеци 2023'!N87</f>
        <v>0</v>
      </c>
      <c r="O87" s="14">
        <f>'По месеци 2023'!O87</f>
        <v>0</v>
      </c>
      <c r="P87" s="14">
        <f t="shared" si="20"/>
        <v>0</v>
      </c>
      <c r="Q87" s="14">
        <f>'По месеци 2023'!Q87</f>
        <v>0</v>
      </c>
      <c r="R87" s="14">
        <f>'По месеци 2023'!R87</f>
        <v>0</v>
      </c>
      <c r="S87" s="14">
        <f t="shared" si="21"/>
        <v>0</v>
      </c>
      <c r="T87" s="14">
        <f>'По месеци 2023'!T87</f>
        <v>0</v>
      </c>
      <c r="U87" s="14">
        <f>'По месеци 2023'!U87</f>
        <v>0</v>
      </c>
    </row>
    <row r="88" spans="1:21" ht="13.2" x14ac:dyDescent="0.25">
      <c r="A88" s="28" t="s">
        <v>151</v>
      </c>
      <c r="B88" s="22"/>
      <c r="C88" s="11" t="s">
        <v>34</v>
      </c>
      <c r="D88" s="6">
        <f t="shared" si="16"/>
        <v>0</v>
      </c>
      <c r="E88" s="6">
        <f t="shared" ref="E88:U88" si="23">+E89+E92</f>
        <v>0</v>
      </c>
      <c r="F88" s="6">
        <f t="shared" si="23"/>
        <v>0</v>
      </c>
      <c r="G88" s="6">
        <f t="shared" si="17"/>
        <v>0</v>
      </c>
      <c r="H88" s="6">
        <f t="shared" si="23"/>
        <v>0</v>
      </c>
      <c r="I88" s="6">
        <f t="shared" si="23"/>
        <v>0</v>
      </c>
      <c r="J88" s="6">
        <f t="shared" si="18"/>
        <v>0</v>
      </c>
      <c r="K88" s="6">
        <f t="shared" si="23"/>
        <v>0</v>
      </c>
      <c r="L88" s="6">
        <f t="shared" si="23"/>
        <v>0</v>
      </c>
      <c r="M88" s="6">
        <f t="shared" si="19"/>
        <v>0</v>
      </c>
      <c r="N88" s="6">
        <f t="shared" si="23"/>
        <v>0</v>
      </c>
      <c r="O88" s="6">
        <f t="shared" si="23"/>
        <v>0</v>
      </c>
      <c r="P88" s="6">
        <f t="shared" si="20"/>
        <v>0</v>
      </c>
      <c r="Q88" s="6">
        <f t="shared" si="23"/>
        <v>0</v>
      </c>
      <c r="R88" s="6">
        <f t="shared" si="23"/>
        <v>0</v>
      </c>
      <c r="S88" s="6">
        <f t="shared" si="21"/>
        <v>0</v>
      </c>
      <c r="T88" s="6">
        <f t="shared" si="23"/>
        <v>0</v>
      </c>
      <c r="U88" s="6">
        <f t="shared" si="23"/>
        <v>0</v>
      </c>
    </row>
    <row r="89" spans="1:21" ht="13.2" x14ac:dyDescent="0.25">
      <c r="A89" s="38" t="s">
        <v>152</v>
      </c>
      <c r="B89" s="22" t="s">
        <v>35</v>
      </c>
      <c r="C89" s="11" t="s">
        <v>36</v>
      </c>
      <c r="D89" s="6">
        <f t="shared" si="16"/>
        <v>0</v>
      </c>
      <c r="E89" s="6">
        <f>+E90+E91</f>
        <v>0</v>
      </c>
      <c r="F89" s="6">
        <f>+F90+F91</f>
        <v>0</v>
      </c>
      <c r="G89" s="6">
        <f t="shared" si="17"/>
        <v>0</v>
      </c>
      <c r="H89" s="6">
        <f>+H90+H91</f>
        <v>0</v>
      </c>
      <c r="I89" s="6">
        <f>+I90+I91</f>
        <v>0</v>
      </c>
      <c r="J89" s="6">
        <f t="shared" si="18"/>
        <v>0</v>
      </c>
      <c r="K89" s="6">
        <f>+K90+K91</f>
        <v>0</v>
      </c>
      <c r="L89" s="6">
        <f>+L90+L91</f>
        <v>0</v>
      </c>
      <c r="M89" s="6">
        <f t="shared" si="19"/>
        <v>0</v>
      </c>
      <c r="N89" s="6">
        <f>+N90+N91</f>
        <v>0</v>
      </c>
      <c r="O89" s="6">
        <f>+O90+O91</f>
        <v>0</v>
      </c>
      <c r="P89" s="6">
        <f t="shared" si="20"/>
        <v>0</v>
      </c>
      <c r="Q89" s="6">
        <f>+Q90+Q91</f>
        <v>0</v>
      </c>
      <c r="R89" s="6">
        <f>+R90+R91</f>
        <v>0</v>
      </c>
      <c r="S89" s="6">
        <f t="shared" si="21"/>
        <v>0</v>
      </c>
      <c r="T89" s="6">
        <f>+T90+T91</f>
        <v>0</v>
      </c>
      <c r="U89" s="6">
        <f>+U90+U91</f>
        <v>0</v>
      </c>
    </row>
    <row r="90" spans="1:21" ht="13.8" x14ac:dyDescent="0.3">
      <c r="A90" s="26" t="s">
        <v>153</v>
      </c>
      <c r="B90" s="21" t="s">
        <v>37</v>
      </c>
      <c r="C90" s="9" t="s">
        <v>63</v>
      </c>
      <c r="D90" s="10">
        <f t="shared" si="16"/>
        <v>0</v>
      </c>
      <c r="E90" s="10">
        <f>+'По месеци 2023'!E90</f>
        <v>0</v>
      </c>
      <c r="F90" s="10">
        <f>+'По месеци 2023'!F90</f>
        <v>0</v>
      </c>
      <c r="G90" s="10">
        <f t="shared" si="17"/>
        <v>0</v>
      </c>
      <c r="H90" s="10">
        <f>+E90+'По месеци 2023'!H90</f>
        <v>0</v>
      </c>
      <c r="I90" s="10">
        <f>+F90+'По месеци 2023'!I90</f>
        <v>0</v>
      </c>
      <c r="J90" s="10">
        <f t="shared" si="18"/>
        <v>0</v>
      </c>
      <c r="K90" s="10">
        <f>+H90+'По месеци 2023'!K90</f>
        <v>0</v>
      </c>
      <c r="L90" s="10">
        <f>+I90+'По месеци 2023'!L90</f>
        <v>0</v>
      </c>
      <c r="M90" s="10">
        <f t="shared" si="19"/>
        <v>0</v>
      </c>
      <c r="N90" s="10">
        <f>+K90+'По месеци 2023'!N90</f>
        <v>0</v>
      </c>
      <c r="O90" s="10">
        <f>+L90+'По месеци 2023'!O90</f>
        <v>0</v>
      </c>
      <c r="P90" s="10">
        <f t="shared" si="20"/>
        <v>0</v>
      </c>
      <c r="Q90" s="10">
        <f>+N90+'По месеци 2023'!Q90</f>
        <v>0</v>
      </c>
      <c r="R90" s="10">
        <f>+O90+'По месеци 2023'!R90</f>
        <v>0</v>
      </c>
      <c r="S90" s="10">
        <f t="shared" si="21"/>
        <v>0</v>
      </c>
      <c r="T90" s="10">
        <f>Q90+'По месеци 2023'!T90</f>
        <v>0</v>
      </c>
      <c r="U90" s="10">
        <f>R90+'По месеци 2023'!U90</f>
        <v>0</v>
      </c>
    </row>
    <row r="91" spans="1:21" ht="13.8" x14ac:dyDescent="0.3">
      <c r="A91" s="26" t="s">
        <v>154</v>
      </c>
      <c r="B91" s="21" t="s">
        <v>38</v>
      </c>
      <c r="C91" s="9" t="s">
        <v>64</v>
      </c>
      <c r="D91" s="10">
        <f t="shared" si="16"/>
        <v>0</v>
      </c>
      <c r="E91" s="10">
        <f>+'По месеци 2023'!E91</f>
        <v>0</v>
      </c>
      <c r="F91" s="10">
        <f>+'По месеци 2023'!F91</f>
        <v>0</v>
      </c>
      <c r="G91" s="10">
        <f t="shared" si="17"/>
        <v>0</v>
      </c>
      <c r="H91" s="10">
        <f>+E91+'По месеци 2023'!H91</f>
        <v>0</v>
      </c>
      <c r="I91" s="10">
        <f>+F91+'По месеци 2023'!I91</f>
        <v>0</v>
      </c>
      <c r="J91" s="10">
        <f t="shared" si="18"/>
        <v>0</v>
      </c>
      <c r="K91" s="10">
        <f>+H91+'По месеци 2023'!K91</f>
        <v>0</v>
      </c>
      <c r="L91" s="10">
        <f>+I91+'По месеци 2023'!L91</f>
        <v>0</v>
      </c>
      <c r="M91" s="10">
        <f t="shared" si="19"/>
        <v>0</v>
      </c>
      <c r="N91" s="10">
        <f>+K91+'По месеци 2023'!N91</f>
        <v>0</v>
      </c>
      <c r="O91" s="10">
        <f>+L91+'По месеци 2023'!O91</f>
        <v>0</v>
      </c>
      <c r="P91" s="10">
        <f t="shared" si="20"/>
        <v>0</v>
      </c>
      <c r="Q91" s="10">
        <f>+N91+'По месеци 2023'!Q91</f>
        <v>0</v>
      </c>
      <c r="R91" s="10">
        <f>+O91+'По месеци 2023'!R91</f>
        <v>0</v>
      </c>
      <c r="S91" s="10">
        <f t="shared" si="21"/>
        <v>0</v>
      </c>
      <c r="T91" s="10">
        <f>Q91+'По месеци 2023'!T91</f>
        <v>0</v>
      </c>
      <c r="U91" s="10">
        <f>R91+'По месеци 2023'!U91</f>
        <v>0</v>
      </c>
    </row>
    <row r="92" spans="1:21" s="3" customFormat="1" ht="13.2" x14ac:dyDescent="0.25">
      <c r="A92" s="38" t="s">
        <v>155</v>
      </c>
      <c r="B92" s="22" t="s">
        <v>39</v>
      </c>
      <c r="C92" s="11" t="s">
        <v>248</v>
      </c>
      <c r="D92" s="6">
        <f t="shared" si="16"/>
        <v>0</v>
      </c>
      <c r="E92" s="6">
        <f>+E93+E94</f>
        <v>0</v>
      </c>
      <c r="F92" s="6">
        <f>+F93+F94</f>
        <v>0</v>
      </c>
      <c r="G92" s="6">
        <f t="shared" si="17"/>
        <v>0</v>
      </c>
      <c r="H92" s="6">
        <f>+H93+H94</f>
        <v>0</v>
      </c>
      <c r="I92" s="6">
        <f>+I93+I94</f>
        <v>0</v>
      </c>
      <c r="J92" s="6">
        <f t="shared" si="18"/>
        <v>0</v>
      </c>
      <c r="K92" s="6">
        <f>+K93+K94</f>
        <v>0</v>
      </c>
      <c r="L92" s="6">
        <f>+L93+L94</f>
        <v>0</v>
      </c>
      <c r="M92" s="6">
        <f t="shared" si="19"/>
        <v>0</v>
      </c>
      <c r="N92" s="6">
        <f>+N93+N94</f>
        <v>0</v>
      </c>
      <c r="O92" s="6">
        <f>+O93+O94</f>
        <v>0</v>
      </c>
      <c r="P92" s="6">
        <f t="shared" si="20"/>
        <v>0</v>
      </c>
      <c r="Q92" s="6">
        <f>+Q93+Q94</f>
        <v>0</v>
      </c>
      <c r="R92" s="6">
        <f>+R93+R94</f>
        <v>0</v>
      </c>
      <c r="S92" s="6">
        <f t="shared" si="21"/>
        <v>0</v>
      </c>
      <c r="T92" s="6">
        <f>+T93+T94</f>
        <v>0</v>
      </c>
      <c r="U92" s="6">
        <f>+U93+U94</f>
        <v>0</v>
      </c>
    </row>
    <row r="93" spans="1:21" ht="13.8" x14ac:dyDescent="0.3">
      <c r="A93" s="26" t="s">
        <v>156</v>
      </c>
      <c r="B93" s="21" t="s">
        <v>40</v>
      </c>
      <c r="C93" s="9" t="s">
        <v>249</v>
      </c>
      <c r="D93" s="10">
        <f t="shared" si="16"/>
        <v>0</v>
      </c>
      <c r="E93" s="10">
        <f>+'По месеци 2023'!E93</f>
        <v>0</v>
      </c>
      <c r="F93" s="10">
        <f>+'По месеци 2023'!F93</f>
        <v>0</v>
      </c>
      <c r="G93" s="10">
        <f t="shared" si="17"/>
        <v>0</v>
      </c>
      <c r="H93" s="10">
        <f>+E93+'По месеци 2023'!H93</f>
        <v>0</v>
      </c>
      <c r="I93" s="10">
        <f>+F93+'По месеци 2023'!I93</f>
        <v>0</v>
      </c>
      <c r="J93" s="10">
        <f t="shared" si="18"/>
        <v>0</v>
      </c>
      <c r="K93" s="10">
        <f>+H93+'По месеци 2023'!K93</f>
        <v>0</v>
      </c>
      <c r="L93" s="10">
        <f>+I93+'По месеци 2023'!L93</f>
        <v>0</v>
      </c>
      <c r="M93" s="10">
        <f t="shared" si="19"/>
        <v>0</v>
      </c>
      <c r="N93" s="10">
        <f>+K93+'По месеци 2023'!N93</f>
        <v>0</v>
      </c>
      <c r="O93" s="10">
        <f>+L93+'По месеци 2023'!O93</f>
        <v>0</v>
      </c>
      <c r="P93" s="10">
        <f t="shared" si="20"/>
        <v>0</v>
      </c>
      <c r="Q93" s="10">
        <f>+N93+'По месеци 2023'!Q93</f>
        <v>0</v>
      </c>
      <c r="R93" s="10">
        <f>+O93+'По месеци 2023'!R93</f>
        <v>0</v>
      </c>
      <c r="S93" s="10">
        <f t="shared" si="21"/>
        <v>0</v>
      </c>
      <c r="T93" s="10">
        <f>Q93+'По месеци 2023'!T93</f>
        <v>0</v>
      </c>
      <c r="U93" s="10">
        <f>R93+'По месеци 2023'!U93</f>
        <v>0</v>
      </c>
    </row>
    <row r="94" spans="1:21" ht="13.8" x14ac:dyDescent="0.3">
      <c r="A94" s="26" t="s">
        <v>157</v>
      </c>
      <c r="B94" s="21" t="s">
        <v>41</v>
      </c>
      <c r="C94" s="9" t="s">
        <v>250</v>
      </c>
      <c r="D94" s="10">
        <f t="shared" si="16"/>
        <v>0</v>
      </c>
      <c r="E94" s="10">
        <f>+'По месеци 2023'!E94</f>
        <v>0</v>
      </c>
      <c r="F94" s="10">
        <f>+'По месеци 2023'!F94</f>
        <v>0</v>
      </c>
      <c r="G94" s="10">
        <f t="shared" si="17"/>
        <v>0</v>
      </c>
      <c r="H94" s="10">
        <f>+E94+'По месеци 2023'!H94</f>
        <v>0</v>
      </c>
      <c r="I94" s="10">
        <f>+F94+'По месеци 2023'!I94</f>
        <v>0</v>
      </c>
      <c r="J94" s="10">
        <f t="shared" si="18"/>
        <v>0</v>
      </c>
      <c r="K94" s="10">
        <f>+H94+'По месеци 2023'!K94</f>
        <v>0</v>
      </c>
      <c r="L94" s="10">
        <f>+I94+'По месеци 2023'!L94</f>
        <v>0</v>
      </c>
      <c r="M94" s="10">
        <f t="shared" si="19"/>
        <v>0</v>
      </c>
      <c r="N94" s="10">
        <f>+K94+'По месеци 2023'!N94</f>
        <v>0</v>
      </c>
      <c r="O94" s="10">
        <f>+L94+'По месеци 2023'!O94</f>
        <v>0</v>
      </c>
      <c r="P94" s="10">
        <f t="shared" si="20"/>
        <v>0</v>
      </c>
      <c r="Q94" s="10">
        <f>+N94+'По месеци 2023'!Q94</f>
        <v>0</v>
      </c>
      <c r="R94" s="10">
        <f>+O94+'По месеци 2023'!R94</f>
        <v>0</v>
      </c>
      <c r="S94" s="10">
        <f t="shared" si="21"/>
        <v>0</v>
      </c>
      <c r="T94" s="10">
        <f>Q94+'По месеци 2023'!T94</f>
        <v>0</v>
      </c>
      <c r="U94" s="10">
        <f>R94+'По месеци 2023'!U94</f>
        <v>0</v>
      </c>
    </row>
    <row r="95" spans="1:21" ht="13.2" x14ac:dyDescent="0.25">
      <c r="A95" s="38" t="s">
        <v>158</v>
      </c>
      <c r="B95" s="20" t="s">
        <v>189</v>
      </c>
      <c r="C95" s="9" t="s">
        <v>251</v>
      </c>
      <c r="D95" s="10">
        <f t="shared" si="16"/>
        <v>0</v>
      </c>
      <c r="E95" s="10">
        <f>+'По месеци 2023'!E95</f>
        <v>0</v>
      </c>
      <c r="F95" s="10">
        <f>+'По месеци 2023'!F95</f>
        <v>0</v>
      </c>
      <c r="G95" s="10">
        <f t="shared" si="17"/>
        <v>0</v>
      </c>
      <c r="H95" s="10">
        <f>+E95+'По месеци 2023'!H95</f>
        <v>0</v>
      </c>
      <c r="I95" s="10">
        <f>+F95+'По месеци 2023'!I95</f>
        <v>0</v>
      </c>
      <c r="J95" s="10">
        <f t="shared" si="18"/>
        <v>0</v>
      </c>
      <c r="K95" s="10">
        <f>+H95+'По месеци 2023'!K95</f>
        <v>0</v>
      </c>
      <c r="L95" s="10">
        <f>+I95+'По месеци 2023'!L95</f>
        <v>0</v>
      </c>
      <c r="M95" s="10">
        <f t="shared" si="19"/>
        <v>0</v>
      </c>
      <c r="N95" s="10">
        <f>+K95+'По месеци 2023'!N95</f>
        <v>0</v>
      </c>
      <c r="O95" s="10">
        <f>+L95+'По месеци 2023'!O95</f>
        <v>0</v>
      </c>
      <c r="P95" s="10">
        <f t="shared" si="20"/>
        <v>0</v>
      </c>
      <c r="Q95" s="10">
        <f>+N95+'По месеци 2023'!Q95</f>
        <v>0</v>
      </c>
      <c r="R95" s="10">
        <f>+O95+'По месеци 2023'!R95</f>
        <v>0</v>
      </c>
      <c r="S95" s="10">
        <f t="shared" si="21"/>
        <v>0</v>
      </c>
      <c r="T95" s="10">
        <f>Q95+'По месеци 2023'!T95</f>
        <v>0</v>
      </c>
      <c r="U95" s="10">
        <f>R95+'По месеци 2023'!U95</f>
        <v>0</v>
      </c>
    </row>
    <row r="96" spans="1:21" ht="13.2" x14ac:dyDescent="0.25">
      <c r="A96" s="38">
        <v>5</v>
      </c>
      <c r="B96" s="20" t="s">
        <v>42</v>
      </c>
      <c r="C96" s="17" t="s">
        <v>43</v>
      </c>
      <c r="D96" s="6">
        <f t="shared" si="16"/>
        <v>0</v>
      </c>
      <c r="E96" s="6">
        <f t="shared" ref="E96:U96" si="24">SUM(E97:E108)</f>
        <v>0</v>
      </c>
      <c r="F96" s="6">
        <f t="shared" si="24"/>
        <v>0</v>
      </c>
      <c r="G96" s="6">
        <f t="shared" si="17"/>
        <v>0</v>
      </c>
      <c r="H96" s="6">
        <f t="shared" si="24"/>
        <v>0</v>
      </c>
      <c r="I96" s="6">
        <f t="shared" si="24"/>
        <v>0</v>
      </c>
      <c r="J96" s="6">
        <f t="shared" si="18"/>
        <v>0</v>
      </c>
      <c r="K96" s="6">
        <f t="shared" si="24"/>
        <v>0</v>
      </c>
      <c r="L96" s="6">
        <f t="shared" si="24"/>
        <v>0</v>
      </c>
      <c r="M96" s="6">
        <f t="shared" si="19"/>
        <v>0</v>
      </c>
      <c r="N96" s="6">
        <f t="shared" si="24"/>
        <v>0</v>
      </c>
      <c r="O96" s="6">
        <f t="shared" si="24"/>
        <v>0</v>
      </c>
      <c r="P96" s="6">
        <f t="shared" si="20"/>
        <v>0</v>
      </c>
      <c r="Q96" s="6">
        <f t="shared" si="24"/>
        <v>0</v>
      </c>
      <c r="R96" s="6">
        <f t="shared" si="24"/>
        <v>0</v>
      </c>
      <c r="S96" s="6">
        <f t="shared" si="21"/>
        <v>0</v>
      </c>
      <c r="T96" s="6">
        <f t="shared" si="24"/>
        <v>0</v>
      </c>
      <c r="U96" s="6">
        <f t="shared" si="24"/>
        <v>0</v>
      </c>
    </row>
    <row r="97" spans="1:21" ht="13.2" x14ac:dyDescent="0.25">
      <c r="A97" s="26" t="s">
        <v>196</v>
      </c>
      <c r="B97" s="21" t="s">
        <v>53</v>
      </c>
      <c r="C97" s="18" t="s">
        <v>54</v>
      </c>
      <c r="D97" s="10">
        <f t="shared" si="16"/>
        <v>0</v>
      </c>
      <c r="E97" s="10">
        <f>+'По месеци 2023'!E97</f>
        <v>0</v>
      </c>
      <c r="F97" s="10">
        <f>+'По месеци 2023'!F97</f>
        <v>0</v>
      </c>
      <c r="G97" s="10">
        <f t="shared" si="17"/>
        <v>0</v>
      </c>
      <c r="H97" s="10">
        <f>+E97+'По месеци 2023'!H97</f>
        <v>0</v>
      </c>
      <c r="I97" s="10">
        <f>+F97+'По месеци 2023'!I97</f>
        <v>0</v>
      </c>
      <c r="J97" s="10">
        <f t="shared" si="18"/>
        <v>0</v>
      </c>
      <c r="K97" s="10">
        <f>+H97+'По месеци 2023'!K97</f>
        <v>0</v>
      </c>
      <c r="L97" s="10">
        <f>+I97+'По месеци 2023'!L97</f>
        <v>0</v>
      </c>
      <c r="M97" s="10">
        <f t="shared" si="19"/>
        <v>0</v>
      </c>
      <c r="N97" s="10">
        <f>+K97+'По месеци 2023'!N97</f>
        <v>0</v>
      </c>
      <c r="O97" s="10">
        <f>+L97+'По месеци 2023'!O97</f>
        <v>0</v>
      </c>
      <c r="P97" s="10">
        <f t="shared" si="20"/>
        <v>0</v>
      </c>
      <c r="Q97" s="10">
        <f>+N97+'По месеци 2023'!Q97</f>
        <v>0</v>
      </c>
      <c r="R97" s="10">
        <f>+O97+'По месеци 2023'!R97</f>
        <v>0</v>
      </c>
      <c r="S97" s="10">
        <f t="shared" si="21"/>
        <v>0</v>
      </c>
      <c r="T97" s="10">
        <f>Q97+'По месеци 2023'!T97</f>
        <v>0</v>
      </c>
      <c r="U97" s="10">
        <f>R97+'По месеци 2023'!U97</f>
        <v>0</v>
      </c>
    </row>
    <row r="98" spans="1:21" s="36" customFormat="1" ht="27.6" x14ac:dyDescent="0.3">
      <c r="A98" s="26" t="s">
        <v>197</v>
      </c>
      <c r="B98" s="23" t="s">
        <v>44</v>
      </c>
      <c r="C98" s="16" t="s">
        <v>65</v>
      </c>
      <c r="D98" s="10">
        <f t="shared" si="16"/>
        <v>0</v>
      </c>
      <c r="E98" s="10">
        <f>+'По месеци 2023'!E98</f>
        <v>0</v>
      </c>
      <c r="F98" s="10">
        <f>+'По месеци 2023'!F98</f>
        <v>0</v>
      </c>
      <c r="G98" s="10">
        <f t="shared" si="17"/>
        <v>0</v>
      </c>
      <c r="H98" s="10">
        <f>+E98+'По месеци 2023'!H98</f>
        <v>0</v>
      </c>
      <c r="I98" s="10">
        <f>+F98+'По месеци 2023'!I98</f>
        <v>0</v>
      </c>
      <c r="J98" s="10">
        <f t="shared" si="18"/>
        <v>0</v>
      </c>
      <c r="K98" s="10">
        <f>+H98+'По месеци 2023'!K98</f>
        <v>0</v>
      </c>
      <c r="L98" s="10">
        <f>+I98+'По месеци 2023'!L98</f>
        <v>0</v>
      </c>
      <c r="M98" s="10">
        <f t="shared" si="19"/>
        <v>0</v>
      </c>
      <c r="N98" s="10">
        <f>+K98+'По месеци 2023'!N98</f>
        <v>0</v>
      </c>
      <c r="O98" s="10">
        <f>+L98+'По месеци 2023'!O98</f>
        <v>0</v>
      </c>
      <c r="P98" s="10">
        <f t="shared" si="20"/>
        <v>0</v>
      </c>
      <c r="Q98" s="10">
        <f>+N98+'По месеци 2023'!Q98</f>
        <v>0</v>
      </c>
      <c r="R98" s="10">
        <f>+O98+'По месеци 2023'!R98</f>
        <v>0</v>
      </c>
      <c r="S98" s="10">
        <f t="shared" si="21"/>
        <v>0</v>
      </c>
      <c r="T98" s="10">
        <f>Q98+'По месеци 2023'!T98</f>
        <v>0</v>
      </c>
      <c r="U98" s="10">
        <f>R98+'По месеци 2023'!U98</f>
        <v>0</v>
      </c>
    </row>
    <row r="99" spans="1:21" ht="27.6" x14ac:dyDescent="0.3">
      <c r="A99" s="26" t="s">
        <v>198</v>
      </c>
      <c r="B99" s="21" t="s">
        <v>45</v>
      </c>
      <c r="C99" s="15" t="s">
        <v>66</v>
      </c>
      <c r="D99" s="10">
        <f t="shared" si="16"/>
        <v>0</v>
      </c>
      <c r="E99" s="10">
        <f>+'По месеци 2023'!E99</f>
        <v>0</v>
      </c>
      <c r="F99" s="10">
        <f>+'По месеци 2023'!F99</f>
        <v>0</v>
      </c>
      <c r="G99" s="10">
        <f t="shared" si="17"/>
        <v>0</v>
      </c>
      <c r="H99" s="10">
        <f>+E99+'По месеци 2023'!H99</f>
        <v>0</v>
      </c>
      <c r="I99" s="10">
        <f>+F99+'По месеци 2023'!I99</f>
        <v>0</v>
      </c>
      <c r="J99" s="10">
        <f t="shared" si="18"/>
        <v>0</v>
      </c>
      <c r="K99" s="10">
        <f>+H99+'По месеци 2023'!K99</f>
        <v>0</v>
      </c>
      <c r="L99" s="10">
        <f>+I99+'По месеци 2023'!L99</f>
        <v>0</v>
      </c>
      <c r="M99" s="10">
        <f t="shared" si="19"/>
        <v>0</v>
      </c>
      <c r="N99" s="10">
        <f>+K99+'По месеци 2023'!N99</f>
        <v>0</v>
      </c>
      <c r="O99" s="10">
        <f>+L99+'По месеци 2023'!O99</f>
        <v>0</v>
      </c>
      <c r="P99" s="10">
        <f t="shared" si="20"/>
        <v>0</v>
      </c>
      <c r="Q99" s="10">
        <f>+N99+'По месеци 2023'!Q99</f>
        <v>0</v>
      </c>
      <c r="R99" s="10">
        <f>+O99+'По месеци 2023'!R99</f>
        <v>0</v>
      </c>
      <c r="S99" s="10">
        <f t="shared" si="21"/>
        <v>0</v>
      </c>
      <c r="T99" s="10">
        <f>Q99+'По месеци 2023'!T99</f>
        <v>0</v>
      </c>
      <c r="U99" s="10">
        <f>R99+'По месеци 2023'!U99</f>
        <v>0</v>
      </c>
    </row>
    <row r="100" spans="1:21" ht="27.6" x14ac:dyDescent="0.3">
      <c r="A100" s="26" t="s">
        <v>199</v>
      </c>
      <c r="B100" s="21" t="s">
        <v>227</v>
      </c>
      <c r="C100" s="15" t="s">
        <v>229</v>
      </c>
      <c r="D100" s="10">
        <f t="shared" si="16"/>
        <v>0</v>
      </c>
      <c r="E100" s="10">
        <f>+'По месеци 2023'!E100</f>
        <v>0</v>
      </c>
      <c r="F100" s="10">
        <f>+'По месеци 2023'!F100</f>
        <v>0</v>
      </c>
      <c r="G100" s="10">
        <f t="shared" si="17"/>
        <v>0</v>
      </c>
      <c r="H100" s="10">
        <f>+E100+'По месеци 2023'!H100</f>
        <v>0</v>
      </c>
      <c r="I100" s="10">
        <f>+F100+'По месеци 2023'!I100</f>
        <v>0</v>
      </c>
      <c r="J100" s="10">
        <f t="shared" si="18"/>
        <v>0</v>
      </c>
      <c r="K100" s="10">
        <f>+H100+'По месеци 2023'!K100</f>
        <v>0</v>
      </c>
      <c r="L100" s="10">
        <f>+I100+'По месеци 2023'!L100</f>
        <v>0</v>
      </c>
      <c r="M100" s="10">
        <f t="shared" si="19"/>
        <v>0</v>
      </c>
      <c r="N100" s="10">
        <f>+K100+'По месеци 2023'!N100</f>
        <v>0</v>
      </c>
      <c r="O100" s="10">
        <f>+L100+'По месеци 2023'!O100</f>
        <v>0</v>
      </c>
      <c r="P100" s="10">
        <f t="shared" si="20"/>
        <v>0</v>
      </c>
      <c r="Q100" s="10">
        <f>+N100+'По месеци 2023'!Q100</f>
        <v>0</v>
      </c>
      <c r="R100" s="10">
        <f>+O100+'По месеци 2023'!R100</f>
        <v>0</v>
      </c>
      <c r="S100" s="10">
        <f t="shared" si="21"/>
        <v>0</v>
      </c>
      <c r="T100" s="10">
        <f>Q100+'По месеци 2023'!T100</f>
        <v>0</v>
      </c>
      <c r="U100" s="10">
        <f>R100+'По месеци 2023'!U100</f>
        <v>0</v>
      </c>
    </row>
    <row r="101" spans="1:21" ht="27.6" x14ac:dyDescent="0.3">
      <c r="A101" s="26" t="s">
        <v>200</v>
      </c>
      <c r="B101" s="21" t="s">
        <v>228</v>
      </c>
      <c r="C101" s="15" t="s">
        <v>230</v>
      </c>
      <c r="D101" s="10">
        <f t="shared" si="16"/>
        <v>0</v>
      </c>
      <c r="E101" s="10">
        <f>+'По месеци 2023'!E101</f>
        <v>0</v>
      </c>
      <c r="F101" s="10">
        <f>+'По месеци 2023'!F101</f>
        <v>0</v>
      </c>
      <c r="G101" s="10">
        <f t="shared" si="17"/>
        <v>0</v>
      </c>
      <c r="H101" s="10">
        <f>+E101+'По месеци 2023'!H101</f>
        <v>0</v>
      </c>
      <c r="I101" s="10">
        <f>+F101+'По месеци 2023'!I101</f>
        <v>0</v>
      </c>
      <c r="J101" s="10">
        <f t="shared" si="18"/>
        <v>0</v>
      </c>
      <c r="K101" s="10">
        <f>+H101+'По месеци 2023'!K101</f>
        <v>0</v>
      </c>
      <c r="L101" s="10">
        <f>+I101+'По месеци 2023'!L101</f>
        <v>0</v>
      </c>
      <c r="M101" s="10">
        <f t="shared" si="19"/>
        <v>0</v>
      </c>
      <c r="N101" s="10">
        <f>+K101+'По месеци 2023'!N101</f>
        <v>0</v>
      </c>
      <c r="O101" s="10">
        <f>+L101+'По месеци 2023'!O101</f>
        <v>0</v>
      </c>
      <c r="P101" s="10">
        <f t="shared" si="20"/>
        <v>0</v>
      </c>
      <c r="Q101" s="10">
        <f>+N101+'По месеци 2023'!Q101</f>
        <v>0</v>
      </c>
      <c r="R101" s="10">
        <f>+O101+'По месеци 2023'!R101</f>
        <v>0</v>
      </c>
      <c r="S101" s="10">
        <f t="shared" si="21"/>
        <v>0</v>
      </c>
      <c r="T101" s="10">
        <f>Q101+'По месеци 2023'!T101</f>
        <v>0</v>
      </c>
      <c r="U101" s="10">
        <f>R101+'По месеци 2023'!U101</f>
        <v>0</v>
      </c>
    </row>
    <row r="102" spans="1:21" s="36" customFormat="1" ht="13.8" x14ac:dyDescent="0.3">
      <c r="A102" s="26" t="s">
        <v>201</v>
      </c>
      <c r="B102" s="23" t="s">
        <v>46</v>
      </c>
      <c r="C102" s="37" t="s">
        <v>67</v>
      </c>
      <c r="D102" s="10">
        <f t="shared" si="16"/>
        <v>0</v>
      </c>
      <c r="E102" s="10">
        <f>+'По месеци 2023'!E102</f>
        <v>0</v>
      </c>
      <c r="F102" s="10">
        <f>+'По месеци 2023'!F102</f>
        <v>0</v>
      </c>
      <c r="G102" s="10">
        <f t="shared" si="17"/>
        <v>0</v>
      </c>
      <c r="H102" s="10">
        <f>+E102+'По месеци 2023'!H102</f>
        <v>0</v>
      </c>
      <c r="I102" s="10">
        <f>+F102+'По месеци 2023'!I102</f>
        <v>0</v>
      </c>
      <c r="J102" s="10">
        <f t="shared" si="18"/>
        <v>0</v>
      </c>
      <c r="K102" s="10">
        <f>+H102+'По месеци 2023'!K102</f>
        <v>0</v>
      </c>
      <c r="L102" s="10">
        <f>+I102+'По месеци 2023'!L102</f>
        <v>0</v>
      </c>
      <c r="M102" s="10">
        <f t="shared" si="19"/>
        <v>0</v>
      </c>
      <c r="N102" s="10">
        <f>+K102+'По месеци 2023'!N102</f>
        <v>0</v>
      </c>
      <c r="O102" s="10">
        <f>+L102+'По месеци 2023'!O102</f>
        <v>0</v>
      </c>
      <c r="P102" s="10">
        <f t="shared" si="20"/>
        <v>0</v>
      </c>
      <c r="Q102" s="10">
        <f>+N102+'По месеци 2023'!Q102</f>
        <v>0</v>
      </c>
      <c r="R102" s="10">
        <f>+O102+'По месеци 2023'!R102</f>
        <v>0</v>
      </c>
      <c r="S102" s="10">
        <f t="shared" si="21"/>
        <v>0</v>
      </c>
      <c r="T102" s="10">
        <f>Q102+'По месеци 2023'!T102</f>
        <v>0</v>
      </c>
      <c r="U102" s="10">
        <f>R102+'По месеци 2023'!U102</f>
        <v>0</v>
      </c>
    </row>
    <row r="103" spans="1:21" ht="13.8" x14ac:dyDescent="0.3">
      <c r="A103" s="26" t="s">
        <v>202</v>
      </c>
      <c r="B103" s="21" t="s">
        <v>47</v>
      </c>
      <c r="C103" s="19" t="s">
        <v>68</v>
      </c>
      <c r="D103" s="10">
        <f t="shared" ref="D103:D108" si="25">+E103+F103</f>
        <v>0</v>
      </c>
      <c r="E103" s="10">
        <f>+'По месеци 2023'!E103</f>
        <v>0</v>
      </c>
      <c r="F103" s="10">
        <f>+'По месеци 2023'!F103</f>
        <v>0</v>
      </c>
      <c r="G103" s="10">
        <f t="shared" ref="G103:G108" si="26">+H103+I103</f>
        <v>0</v>
      </c>
      <c r="H103" s="10">
        <f>+E103+'По месеци 2023'!H103</f>
        <v>0</v>
      </c>
      <c r="I103" s="10">
        <f>+F103+'По месеци 2023'!I103</f>
        <v>0</v>
      </c>
      <c r="J103" s="10">
        <f t="shared" ref="J103:J108" si="27">+K103+L103</f>
        <v>0</v>
      </c>
      <c r="K103" s="10">
        <f>+H103+'По месеци 2023'!K103</f>
        <v>0</v>
      </c>
      <c r="L103" s="10">
        <f>+I103+'По месеци 2023'!L103</f>
        <v>0</v>
      </c>
      <c r="M103" s="10">
        <f t="shared" ref="M103:M108" si="28">+N103+O103</f>
        <v>0</v>
      </c>
      <c r="N103" s="10">
        <f>+K103+'По месеци 2023'!N103</f>
        <v>0</v>
      </c>
      <c r="O103" s="10">
        <f>+L103+'По месеци 2023'!O103</f>
        <v>0</v>
      </c>
      <c r="P103" s="10">
        <f t="shared" ref="P103:P108" si="29">+Q103+R103</f>
        <v>0</v>
      </c>
      <c r="Q103" s="10">
        <f>+N103+'По месеци 2023'!Q103</f>
        <v>0</v>
      </c>
      <c r="R103" s="10">
        <f>+O103+'По месеци 2023'!R103</f>
        <v>0</v>
      </c>
      <c r="S103" s="10">
        <f t="shared" ref="S103:S108" si="30">+T103+U103</f>
        <v>0</v>
      </c>
      <c r="T103" s="10">
        <f>Q103+'По месеци 2023'!T103</f>
        <v>0</v>
      </c>
      <c r="U103" s="10">
        <f>R103+'По месеци 2023'!U103</f>
        <v>0</v>
      </c>
    </row>
    <row r="104" spans="1:21" ht="27.6" x14ac:dyDescent="0.3">
      <c r="A104" s="26" t="s">
        <v>203</v>
      </c>
      <c r="B104" s="21" t="s">
        <v>233</v>
      </c>
      <c r="C104" s="15" t="s">
        <v>236</v>
      </c>
      <c r="D104" s="10">
        <f t="shared" si="25"/>
        <v>0</v>
      </c>
      <c r="E104" s="10">
        <f>+'По месеци 2023'!E104</f>
        <v>0</v>
      </c>
      <c r="F104" s="10">
        <f>+'По месеци 2023'!F104</f>
        <v>0</v>
      </c>
      <c r="G104" s="10">
        <f t="shared" si="26"/>
        <v>0</v>
      </c>
      <c r="H104" s="10">
        <f>+E104+'По месеци 2023'!H104</f>
        <v>0</v>
      </c>
      <c r="I104" s="10">
        <f>+F104+'По месеци 2023'!I104</f>
        <v>0</v>
      </c>
      <c r="J104" s="10">
        <f t="shared" si="27"/>
        <v>0</v>
      </c>
      <c r="K104" s="10">
        <f>+H104+'По месеци 2023'!K104</f>
        <v>0</v>
      </c>
      <c r="L104" s="10">
        <f>+I104+'По месеци 2023'!L104</f>
        <v>0</v>
      </c>
      <c r="M104" s="10">
        <f t="shared" si="28"/>
        <v>0</v>
      </c>
      <c r="N104" s="10">
        <f>+K104+'По месеци 2023'!N104</f>
        <v>0</v>
      </c>
      <c r="O104" s="10">
        <f>+L104+'По месеци 2023'!O104</f>
        <v>0</v>
      </c>
      <c r="P104" s="10">
        <f t="shared" si="29"/>
        <v>0</v>
      </c>
      <c r="Q104" s="10">
        <f>+N104+'По месеци 2023'!Q104</f>
        <v>0</v>
      </c>
      <c r="R104" s="10">
        <f>+O104+'По месеци 2023'!R104</f>
        <v>0</v>
      </c>
      <c r="S104" s="10">
        <f t="shared" si="30"/>
        <v>0</v>
      </c>
      <c r="T104" s="10">
        <f>Q104+'По месеци 2023'!T104</f>
        <v>0</v>
      </c>
      <c r="U104" s="10">
        <f>R104+'По месеци 2023'!U104</f>
        <v>0</v>
      </c>
    </row>
    <row r="105" spans="1:21" ht="27" x14ac:dyDescent="0.25">
      <c r="A105" s="26" t="s">
        <v>225</v>
      </c>
      <c r="B105" s="21" t="s">
        <v>234</v>
      </c>
      <c r="C105" s="15" t="s">
        <v>235</v>
      </c>
      <c r="D105" s="10">
        <f t="shared" si="25"/>
        <v>0</v>
      </c>
      <c r="E105" s="10">
        <f>+'По месеци 2023'!E105</f>
        <v>0</v>
      </c>
      <c r="F105" s="10">
        <f>+'По месеци 2023'!F105</f>
        <v>0</v>
      </c>
      <c r="G105" s="10">
        <f t="shared" si="26"/>
        <v>0</v>
      </c>
      <c r="H105" s="10">
        <f>+E105+'По месеци 2023'!H105</f>
        <v>0</v>
      </c>
      <c r="I105" s="10">
        <f>+F105+'По месеци 2023'!I105</f>
        <v>0</v>
      </c>
      <c r="J105" s="10">
        <f t="shared" si="27"/>
        <v>0</v>
      </c>
      <c r="K105" s="10">
        <f>+H105+'По месеци 2023'!K105</f>
        <v>0</v>
      </c>
      <c r="L105" s="10">
        <f>+I105+'По месеци 2023'!L105</f>
        <v>0</v>
      </c>
      <c r="M105" s="10">
        <f t="shared" si="28"/>
        <v>0</v>
      </c>
      <c r="N105" s="10">
        <f>+K105+'По месеци 2023'!N105</f>
        <v>0</v>
      </c>
      <c r="O105" s="10">
        <f>+L105+'По месеци 2023'!O105</f>
        <v>0</v>
      </c>
      <c r="P105" s="10">
        <f t="shared" si="29"/>
        <v>0</v>
      </c>
      <c r="Q105" s="10">
        <f>+N105+'По месеци 2023'!Q105</f>
        <v>0</v>
      </c>
      <c r="R105" s="10">
        <f>+O105+'По месеци 2023'!R105</f>
        <v>0</v>
      </c>
      <c r="S105" s="10">
        <f t="shared" si="30"/>
        <v>0</v>
      </c>
      <c r="T105" s="10">
        <f>Q105+'По месеци 2023'!T105</f>
        <v>0</v>
      </c>
      <c r="U105" s="10">
        <f>R105+'По месеци 2023'!U105</f>
        <v>0</v>
      </c>
    </row>
    <row r="106" spans="1:21" s="36" customFormat="1" ht="27" x14ac:dyDescent="0.25">
      <c r="A106" s="26" t="s">
        <v>226</v>
      </c>
      <c r="B106" s="23" t="s">
        <v>48</v>
      </c>
      <c r="C106" s="16" t="s">
        <v>69</v>
      </c>
      <c r="D106" s="10">
        <f t="shared" si="25"/>
        <v>0</v>
      </c>
      <c r="E106" s="10">
        <f>+'По месеци 2023'!E106</f>
        <v>0</v>
      </c>
      <c r="F106" s="10">
        <f>+'По месеци 2023'!F106</f>
        <v>0</v>
      </c>
      <c r="G106" s="10">
        <f t="shared" si="26"/>
        <v>0</v>
      </c>
      <c r="H106" s="10">
        <f>+E106+'По месеци 2023'!H106</f>
        <v>0</v>
      </c>
      <c r="I106" s="10">
        <f>+F106+'По месеци 2023'!I106</f>
        <v>0</v>
      </c>
      <c r="J106" s="10">
        <f t="shared" si="27"/>
        <v>0</v>
      </c>
      <c r="K106" s="10">
        <f>+H106+'По месеци 2023'!K106</f>
        <v>0</v>
      </c>
      <c r="L106" s="10">
        <f>+I106+'По месеци 2023'!L106</f>
        <v>0</v>
      </c>
      <c r="M106" s="10">
        <f t="shared" si="28"/>
        <v>0</v>
      </c>
      <c r="N106" s="10">
        <f>+K106+'По месеци 2023'!N106</f>
        <v>0</v>
      </c>
      <c r="O106" s="10">
        <f>+L106+'По месеци 2023'!O106</f>
        <v>0</v>
      </c>
      <c r="P106" s="10">
        <f t="shared" si="29"/>
        <v>0</v>
      </c>
      <c r="Q106" s="10">
        <f>+N106+'По месеци 2023'!Q106</f>
        <v>0</v>
      </c>
      <c r="R106" s="10">
        <f>+O106+'По месеци 2023'!R106</f>
        <v>0</v>
      </c>
      <c r="S106" s="10">
        <f t="shared" si="30"/>
        <v>0</v>
      </c>
      <c r="T106" s="10">
        <f>Q106+'По месеци 2023'!T106</f>
        <v>0</v>
      </c>
      <c r="U106" s="10">
        <f>R106+'По месеци 2023'!U106</f>
        <v>0</v>
      </c>
    </row>
    <row r="107" spans="1:21" s="36" customFormat="1" ht="13.8" x14ac:dyDescent="0.3">
      <c r="A107" s="26" t="s">
        <v>231</v>
      </c>
      <c r="B107" s="48" t="s">
        <v>192</v>
      </c>
      <c r="C107" s="16" t="s">
        <v>193</v>
      </c>
      <c r="D107" s="10">
        <f t="shared" si="25"/>
        <v>0</v>
      </c>
      <c r="E107" s="10">
        <f>+'По месеци 2023'!E107</f>
        <v>0</v>
      </c>
      <c r="F107" s="10">
        <f>+'По месеци 2023'!F107</f>
        <v>0</v>
      </c>
      <c r="G107" s="10">
        <f t="shared" si="26"/>
        <v>0</v>
      </c>
      <c r="H107" s="10">
        <f>+E107+'По месеци 2023'!H107</f>
        <v>0</v>
      </c>
      <c r="I107" s="10">
        <f>+F107+'По месеци 2023'!I107</f>
        <v>0</v>
      </c>
      <c r="J107" s="10">
        <f t="shared" si="27"/>
        <v>0</v>
      </c>
      <c r="K107" s="10">
        <f>+H107+'По месеци 2023'!K107</f>
        <v>0</v>
      </c>
      <c r="L107" s="10">
        <f>+I107+'По месеци 2023'!L107</f>
        <v>0</v>
      </c>
      <c r="M107" s="10">
        <f t="shared" si="28"/>
        <v>0</v>
      </c>
      <c r="N107" s="10">
        <f>+K107+'По месеци 2023'!N107</f>
        <v>0</v>
      </c>
      <c r="O107" s="10">
        <f>+L107+'По месеци 2023'!O107</f>
        <v>0</v>
      </c>
      <c r="P107" s="10">
        <f t="shared" si="29"/>
        <v>0</v>
      </c>
      <c r="Q107" s="10">
        <f>+N107+'По месеци 2023'!Q107</f>
        <v>0</v>
      </c>
      <c r="R107" s="10">
        <f>+O107+'По месеци 2023'!R107</f>
        <v>0</v>
      </c>
      <c r="S107" s="10">
        <f t="shared" si="30"/>
        <v>0</v>
      </c>
      <c r="T107" s="10">
        <f>Q107+'По месеци 2023'!T107</f>
        <v>0</v>
      </c>
      <c r="U107" s="10">
        <f>R107+'По месеци 2023'!U107</f>
        <v>0</v>
      </c>
    </row>
    <row r="108" spans="1:21" ht="13.8" x14ac:dyDescent="0.3">
      <c r="A108" s="26" t="s">
        <v>232</v>
      </c>
      <c r="B108" s="48" t="s">
        <v>93</v>
      </c>
      <c r="C108" s="16" t="s">
        <v>194</v>
      </c>
      <c r="D108" s="10">
        <f t="shared" si="25"/>
        <v>0</v>
      </c>
      <c r="E108" s="10">
        <f>+'По месеци 2023'!E108</f>
        <v>0</v>
      </c>
      <c r="F108" s="10">
        <f>+'По месеци 2023'!F108</f>
        <v>0</v>
      </c>
      <c r="G108" s="10">
        <f t="shared" si="26"/>
        <v>0</v>
      </c>
      <c r="H108" s="10">
        <f>+E108+'По месеци 2023'!H108</f>
        <v>0</v>
      </c>
      <c r="I108" s="10">
        <f>+F108+'По месеци 2023'!I108</f>
        <v>0</v>
      </c>
      <c r="J108" s="10">
        <f t="shared" si="27"/>
        <v>0</v>
      </c>
      <c r="K108" s="10">
        <f>+H108+'По месеци 2023'!K108</f>
        <v>0</v>
      </c>
      <c r="L108" s="10">
        <f>+I108+'По месеци 2023'!L108</f>
        <v>0</v>
      </c>
      <c r="M108" s="10">
        <f t="shared" si="28"/>
        <v>0</v>
      </c>
      <c r="N108" s="10">
        <f>+K108+'По месеци 2023'!N108</f>
        <v>0</v>
      </c>
      <c r="O108" s="10">
        <f>+L108+'По месеци 2023'!O108</f>
        <v>0</v>
      </c>
      <c r="P108" s="10">
        <f t="shared" si="29"/>
        <v>0</v>
      </c>
      <c r="Q108" s="10">
        <f>+N108+'По месеци 2023'!Q108</f>
        <v>0</v>
      </c>
      <c r="R108" s="10">
        <f>+O108+'По месеци 2023'!R108</f>
        <v>0</v>
      </c>
      <c r="S108" s="10">
        <f t="shared" si="30"/>
        <v>0</v>
      </c>
      <c r="T108" s="10">
        <f>Q108+'По месеци 2023'!T108</f>
        <v>0</v>
      </c>
      <c r="U108" s="10">
        <f>R108+'По месеци 2023'!U108</f>
        <v>0</v>
      </c>
    </row>
    <row r="109" spans="1:21" ht="17.25" customHeight="1" x14ac:dyDescent="0.3">
      <c r="B109" s="25"/>
      <c r="C109" s="24"/>
    </row>
  </sheetData>
  <mergeCells count="27">
    <mergeCell ref="A3:A7"/>
    <mergeCell ref="B3:B7"/>
    <mergeCell ref="C3:C7"/>
    <mergeCell ref="E6:F6"/>
    <mergeCell ref="G6:G7"/>
    <mergeCell ref="S6:S7"/>
    <mergeCell ref="T6:U6"/>
    <mergeCell ref="S4:U5"/>
    <mergeCell ref="M4:O5"/>
    <mergeCell ref="D4:F5"/>
    <mergeCell ref="G4:I5"/>
    <mergeCell ref="D6:D7"/>
    <mergeCell ref="J6:J7"/>
    <mergeCell ref="K6:L6"/>
    <mergeCell ref="H6:I6"/>
    <mergeCell ref="J4:L5"/>
    <mergeCell ref="P4:R5"/>
    <mergeCell ref="M6:M7"/>
    <mergeCell ref="N6:O6"/>
    <mergeCell ref="P6:P7"/>
    <mergeCell ref="Q6:R6"/>
    <mergeCell ref="S3:U3"/>
    <mergeCell ref="D3:F3"/>
    <mergeCell ref="G3:I3"/>
    <mergeCell ref="J3:L3"/>
    <mergeCell ref="M3:O3"/>
    <mergeCell ref="P3:R3"/>
  </mergeCells>
  <phoneticPr fontId="9" type="noConversion"/>
  <printOptions horizontalCentered="1"/>
  <pageMargins left="0.15748031496062992" right="0.15748031496062992" top="0.31496062992125984" bottom="0.27559055118110237" header="0.15748031496062992" footer="0.15748031496062992"/>
  <pageSetup paperSize="9" scale="40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По месеци 2023</vt:lpstr>
      <vt:lpstr>С натрупване 2023</vt:lpstr>
      <vt:lpstr>'По месеци 2023'!Print_Titles</vt:lpstr>
      <vt:lpstr>'С натрупване 2023'!Print_Titles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2023-01-09T09:50:35Z</cp:lastPrinted>
  <dcterms:created xsi:type="dcterms:W3CDTF">2006-10-12T08:24:22Z</dcterms:created>
  <dcterms:modified xsi:type="dcterms:W3CDTF">2023-01-09T09:51:31Z</dcterms:modified>
</cp:coreProperties>
</file>