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01.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F81" i="1"/>
  <c r="F80" i="1"/>
  <c r="F79" i="1"/>
  <c r="H77" i="1"/>
  <c r="G77" i="1"/>
  <c r="F78" i="1"/>
  <c r="F77" i="1" s="1"/>
  <c r="M77" i="1"/>
  <c r="L77" i="1"/>
  <c r="K77" i="1"/>
  <c r="J77" i="1"/>
  <c r="I77" i="1"/>
  <c r="F76" i="1"/>
  <c r="F75" i="1"/>
  <c r="F74" i="1"/>
  <c r="F73" i="1"/>
  <c r="F72" i="1"/>
  <c r="F71" i="1"/>
  <c r="F70" i="1"/>
  <c r="J68" i="1"/>
  <c r="F69" i="1"/>
  <c r="E68" i="1"/>
  <c r="M68" i="1"/>
  <c r="M66" i="1" s="1"/>
  <c r="L68" i="1"/>
  <c r="L66" i="1" s="1"/>
  <c r="K68" i="1"/>
  <c r="H68" i="1"/>
  <c r="G68" i="1"/>
  <c r="F67" i="1"/>
  <c r="F63" i="1"/>
  <c r="F62" i="1"/>
  <c r="E56" i="1"/>
  <c r="F61" i="1"/>
  <c r="F60" i="1"/>
  <c r="F59" i="1"/>
  <c r="F58" i="1"/>
  <c r="H56" i="1"/>
  <c r="G56" i="1"/>
  <c r="F57" i="1"/>
  <c r="M56" i="1"/>
  <c r="L56" i="1"/>
  <c r="K56" i="1"/>
  <c r="J56" i="1"/>
  <c r="I56" i="1"/>
  <c r="F55" i="1"/>
  <c r="F54" i="1"/>
  <c r="F53" i="1"/>
  <c r="F52" i="1"/>
  <c r="F51" i="1"/>
  <c r="F50" i="1"/>
  <c r="F49" i="1"/>
  <c r="F48" i="1"/>
  <c r="F47" i="1"/>
  <c r="F46" i="1"/>
  <c r="F45" i="1"/>
  <c r="F44" i="1"/>
  <c r="F43" i="1"/>
  <c r="F42" i="1"/>
  <c r="F41" i="1"/>
  <c r="J39" i="1"/>
  <c r="J38" i="1" s="1"/>
  <c r="F40" i="1"/>
  <c r="I39" i="1"/>
  <c r="I38" i="1" s="1"/>
  <c r="H39" i="1"/>
  <c r="G39" i="1"/>
  <c r="E39" i="1"/>
  <c r="E38" i="1" s="1"/>
  <c r="M38" i="1"/>
  <c r="L38" i="1"/>
  <c r="K38" i="1"/>
  <c r="H38" i="1"/>
  <c r="G38" i="1"/>
  <c r="F37" i="1"/>
  <c r="F36" i="1"/>
  <c r="F35" i="1"/>
  <c r="F34" i="1"/>
  <c r="F33" i="1"/>
  <c r="F32" i="1"/>
  <c r="F31" i="1"/>
  <c r="F30" i="1"/>
  <c r="F29" i="1"/>
  <c r="F28" i="1"/>
  <c r="F27" i="1"/>
  <c r="J25" i="1"/>
  <c r="J22" i="1" s="1"/>
  <c r="I25" i="1"/>
  <c r="I22" i="1" s="1"/>
  <c r="F26" i="1"/>
  <c r="M25" i="1"/>
  <c r="M22" i="1" s="1"/>
  <c r="M64" i="1" s="1"/>
  <c r="L25" i="1"/>
  <c r="L22" i="1" s="1"/>
  <c r="L64" i="1" s="1"/>
  <c r="K25" i="1"/>
  <c r="K22" i="1" s="1"/>
  <c r="K64" i="1" s="1"/>
  <c r="K65" i="1" s="1"/>
  <c r="G25" i="1"/>
  <c r="E25" i="1"/>
  <c r="E22" i="1" s="1"/>
  <c r="E64" i="1" s="1"/>
  <c r="F24" i="1"/>
  <c r="G22" i="1"/>
  <c r="F23" i="1"/>
  <c r="F39" i="1" l="1"/>
  <c r="F38" i="1" s="1"/>
  <c r="F68" i="1"/>
  <c r="E65" i="1"/>
  <c r="G64" i="1"/>
  <c r="F25" i="1"/>
  <c r="F22" i="1" s="1"/>
  <c r="F64" i="1" s="1"/>
  <c r="I64" i="1"/>
  <c r="E66" i="1"/>
  <c r="E105" i="1" s="1"/>
  <c r="L65" i="1"/>
  <c r="J64" i="1"/>
  <c r="G66" i="1"/>
  <c r="F86" i="1"/>
  <c r="F66" i="1" s="1"/>
  <c r="M65" i="1"/>
  <c r="F56" i="1"/>
  <c r="H66" i="1"/>
  <c r="J66" i="1"/>
  <c r="H25" i="1"/>
  <c r="H22" i="1" s="1"/>
  <c r="H64" i="1" s="1"/>
  <c r="I68" i="1"/>
  <c r="I66" i="1" s="1"/>
  <c r="H86" i="1"/>
  <c r="H105" i="1" l="1"/>
  <c r="H65" i="1"/>
  <c r="F105" i="1"/>
  <c r="F65" i="1"/>
  <c r="J65" i="1"/>
  <c r="J105" i="1"/>
  <c r="G65" i="1"/>
  <c r="G105" i="1"/>
  <c r="I10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<sst xmlns="http://schemas.openxmlformats.org/spreadsheetml/2006/main" count="256" uniqueCount="184">
  <si>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</si>
  <si>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</si>
  <si>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</si>
  <si>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</si>
  <si>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</si>
  <si>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</si>
  <si>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</si>
  <si>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</si>
  <si>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</si>
  <si>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</si>
  <si>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</si>
  <si>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</si>
  <si>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</si>
  <si>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</si>
  <si>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</si>
  <si>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</si>
  <si>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</si>
  <si>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</si>
  <si>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</si>
  <si>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</si>
  <si>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</si>
  <si>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</si>
  <si>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</si>
  <si>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</si>
  <si>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</si>
  <si>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</si>
  <si>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</si>
  <si>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</si>
  <si>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</si>
  <si>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</si>
  <si>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</si>
  <si>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</si>
  <si>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</si>
  <si>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</si>
  <si>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</si>
  <si>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</si>
  <si>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</si>
  <si>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</si>
  <si>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</si>
  <si>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</si>
  <si>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</si>
  <si>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</si>
  <si>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</si>
  <si>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</si>
  <si>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</si>
  <si>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</si>
  <si>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</si>
  <si>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</si>
  <si>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</si>
  <si>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</si>
  <si>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</si>
  <si>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</si>
  <si>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</si>
  <si>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</si>
  <si>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</si>
  <si>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</si>
  <si>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</si>
  <si>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</si>
  <si>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</si>
  <si>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</si>
  <si>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</si>
  <si>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</si>
  <si>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</si>
  <si>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</si>
  <si>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</si>
  <si>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</si>
  <si>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</si>
  <si>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</si>
  <si>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</si>
  <si>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</si>
  <si>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</si>
  <si>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</si>
  <si>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</si>
  <si>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</si>
  <si>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</si>
  <si>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</si>
  <si>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</si>
  <si>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</si>
  <si>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</si>
  <si>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</si>
  <si>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</si>
  <si>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</si>
  <si>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</si>
  <si>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</si>
  <si>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</si>
  <si>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</si>
  <si>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</si>
  <si>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</si>
  <si>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</si>
  <si>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</si>
  <si>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</si>
  <si>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</si>
  <si>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</si>
  <si>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</si>
  <si>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</si>
  <si>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</si>
  <si>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</si>
  <si>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</si>
  <si>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</si>
  <si>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</si>
  <si>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</si>
  <si>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</si>
  <si>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</si>
  <si>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</si>
  <si>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</si>
  <si>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</si>
  <si>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</si>
  <si>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</si>
  <si>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</si>
  <si>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</si>
  <si>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</si>
  <si>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</si>
  <si>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</si>
  <si>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</si>
  <si>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</si>
  <si>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</si>
  <si>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</si>
  <si>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</si>
  <si>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</si>
  <si>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</si>
  <si>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</si>
  <si>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</si>
  <si>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</si>
  <si>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</si>
  <si>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</si>
  <si>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</si>
  <si>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</si>
  <si>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</si>
  <si>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</si>
  <si>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</si>
  <si>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</si>
  <si>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</si>
  <si>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</si>
  <si>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</si>
  <si>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</si>
  <si>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</si>
  <si>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</si>
  <si>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</si>
  <si>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</si>
  <si>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</si>
  <si>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</si>
  <si>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</si>
  <si>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</si>
  <si>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</si>
  <si>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</si>
  <si>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</si>
  <si>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</si>
  <si>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</si>
  <si>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</si>
  <si>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</si>
  <si>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</si>
  <si>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</si>
  <si>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</si>
  <si>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</si>
  <si>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</si>
  <si>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</si>
  <si>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</si>
  <si>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</si>
  <si>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</si>
  <si>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</si>
  <si>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</si>
  <si>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</si>
  <si>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</si>
  <si>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</si>
  <si>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</si>
  <si>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</si>
  <si>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</si>
  <si>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</si>
  <si>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</si>
  <si>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</si>
  <si>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</si>
  <si>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</si>
  <si>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</si>
  <si>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2022 г.</t>
  </si>
  <si>
    <t>ОТЧЕТ               2022 г.</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</si>
  <si>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</si>
  <si>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</si>
  <si>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</si>
  <si>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</si>
  <si>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</si>
  <si>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l.petrova@minfin.bg</t>
  </si>
  <si>
    <t>Лиляна Вълкова</t>
  </si>
  <si>
    <t>Детелина Караенева</t>
  </si>
  <si>
    <t>Мануела Милошева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</si>
</sst>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8">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29" fillId="5" borderId="5" xfId="2"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7" zoomScale="80" zoomScaleNormal="80" workbookViewId="0">
      <selection activeCell="E17" sqref="E17:E18"/>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44592</v>
      </c>
      <c r="G11" s="25" t="s">
        <v>1</v>
      </c>
      <c r="H11" s="26">
        <v>0</v>
      </c>
      <c r="I11" s="449">
        <v>0</v>
      </c>
      <c r="J11" s="450"/>
      <c r="K11" s="27"/>
      <c r="L11" s="27"/>
      <c r="N11" s="1"/>
      <c r="O11" s="28"/>
      <c r="Q11" s="1"/>
      <c r="R11" s="29"/>
      <c r="S11" s="29"/>
      <c r="T11" s="29"/>
      <c r="U11" s="29"/>
    </row>
    <row r="12" spans="1:26" ht="23.25" customHeight="1" x14ac:dyDescent="0.3">
      <c r="B12" s="30" t="s">
        <v>2</v>
      </c>
      <c r="C12" s="31"/>
      <c r="D12" s="20"/>
      <c r="E12" s="3"/>
      <c r="F12" s="32"/>
      <c r="G12" s="3"/>
      <c r="H12" s="33"/>
      <c r="I12" s="451" t="s">
        <v>3</v>
      </c>
      <c r="J12" s="451"/>
      <c r="N12" s="1"/>
      <c r="O12" s="31"/>
      <c r="Q12" s="1"/>
      <c r="R12" s="29"/>
      <c r="S12" s="29"/>
      <c r="T12" s="29"/>
      <c r="U12" s="29"/>
    </row>
    <row r="13" spans="1:26" ht="23.25" customHeight="1" x14ac:dyDescent="0.25">
      <c r="B13" s="34" t="s">
        <v>176</v>
      </c>
      <c r="C13" s="31"/>
      <c r="D13" s="31"/>
      <c r="E13" s="35" t="s">
        <v>177</v>
      </c>
      <c r="F13" s="36" t="s">
        <v>178</v>
      </c>
      <c r="G13" s="3"/>
      <c r="H13" s="33"/>
      <c r="I13" s="452"/>
      <c r="J13" s="452"/>
      <c r="N13" s="1"/>
      <c r="O13" s="31"/>
      <c r="Q13" s="1"/>
      <c r="R13" s="29"/>
      <c r="S13" s="29"/>
      <c r="T13" s="29"/>
      <c r="U13" s="29"/>
    </row>
    <row r="14" spans="1:26" ht="23.25" customHeight="1" x14ac:dyDescent="0.25">
      <c r="B14" s="37" t="s">
        <v>4</v>
      </c>
      <c r="C14" s="11"/>
      <c r="D14" s="11"/>
      <c r="E14" s="11"/>
      <c r="F14" s="11"/>
      <c r="G14" s="11"/>
      <c r="H14" s="33"/>
      <c r="I14" s="452"/>
      <c r="J14" s="452"/>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3" t="s">
        <v>173</v>
      </c>
      <c r="F17" s="455"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4"/>
      <c r="F18" s="456"/>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660520</v>
      </c>
      <c r="G22" s="103">
        <f t="shared" si="0"/>
        <v>660520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-112</v>
      </c>
      <c r="G25" s="128">
        <f t="shared" ref="G25:M25" si="2">+G26+G30+G31+G32+G33</f>
        <v>-112</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-112</v>
      </c>
      <c r="G32" s="169">
        <v>-112</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660632</v>
      </c>
      <c r="G37" s="200">
        <v>660632</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510298</v>
      </c>
      <c r="G38" s="210">
        <f t="shared" si="3"/>
        <v>510298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912</v>
      </c>
      <c r="G43" s="251">
        <v>912</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-112</v>
      </c>
      <c r="G50" s="169">
        <v>-112</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509498</v>
      </c>
      <c r="G51" s="121">
        <v>509498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-738288</v>
      </c>
      <c r="G56" s="294">
        <f t="shared" si="5"/>
        <v>-738288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-738288</v>
      </c>
      <c r="G58" s="305">
        <v>-738288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-588066</v>
      </c>
      <c r="G64" s="337">
        <f t="shared" si="6"/>
        <v>-588066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588066</v>
      </c>
      <c r="G66" s="349">
        <f t="shared" ref="G66:L66" si="8">SUM(+G68+G76+G77+G84+G85+G86+G89+G90+G91+G92+G93+G94+G95)</f>
        <v>588066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-252390</v>
      </c>
      <c r="G86" s="310">
        <f t="shared" ref="G86:M86" si="11">+G87+G88</f>
        <v>0</v>
      </c>
      <c r="H86" s="311">
        <f>+H87+H88</f>
        <v>-252390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-252390</v>
      </c>
      <c r="G88" s="383">
        <v>0</v>
      </c>
      <c r="H88" s="384">
        <v>-252390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2035796</v>
      </c>
      <c r="G90" s="305">
        <v>2023780</v>
      </c>
      <c r="H90" s="306">
        <v>12016</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-2035796</v>
      </c>
      <c r="G91" s="169">
        <v>-2023780</v>
      </c>
      <c r="H91" s="170">
        <v>-12016</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2445862855</v>
      </c>
      <c r="G93" s="169">
        <v>2445862855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-2445022399</v>
      </c>
      <c r="G94" s="169">
        <v>-2445022399</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-252390</v>
      </c>
      <c r="H95" s="122">
        <v>252390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-252390</v>
      </c>
      <c r="H96" s="398">
        <v>252390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47">
        <v>2776</v>
      </c>
      <c r="I107" s="428"/>
      <c r="J107" s="429">
        <v>44599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7" t="s">
        <v>168</v>
      </c>
      <c r="H108" s="457"/>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8" t="s">
        <v>181</v>
      </c>
      <c r="F110" s="448"/>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8" t="s">
        <v>182</v>
      </c>
      <c r="F114" s="448"/>
      <c r="G114" s="443"/>
      <c r="H114" s="3"/>
      <c r="I114" s="448" t="s">
        <v>183</v>
      </c>
      <c r="J114" s="448"/>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2022-02-14T14:53:24Z</dcterms:modified>
</cp:coreProperties>
</file>