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1\06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H11" i="5" l="1"/>
  <c r="K11" i="5"/>
  <c r="E11" i="5"/>
  <c r="M11" i="5"/>
  <c r="L11" i="5"/>
  <c r="J11" i="5"/>
  <c r="I11" i="5"/>
  <c r="G11" i="5"/>
  <c r="F11" i="5"/>
  <c r="D11" i="5"/>
  <c r="C11" i="5"/>
  <c r="L8" i="5"/>
  <c r="K8" i="5"/>
  <c r="E8" i="5"/>
  <c r="M8" i="5"/>
  <c r="J8" i="5"/>
  <c r="I8" i="5"/>
  <c r="H8" i="5"/>
  <c r="G8" i="5"/>
  <c r="F8" i="5"/>
  <c r="D8" i="5"/>
  <c r="C8" i="5"/>
  <c r="K5" i="5"/>
  <c r="E5" i="5"/>
  <c r="M5" i="5"/>
  <c r="L5" i="5"/>
  <c r="J5" i="5"/>
  <c r="I5" i="5"/>
  <c r="H5" i="5"/>
  <c r="G5" i="5"/>
  <c r="F5" i="5"/>
  <c r="D5" i="5"/>
  <c r="C5" i="5"/>
  <c r="J20" i="5" l="1"/>
  <c r="F20" i="5"/>
  <c r="K20" i="5"/>
  <c r="M20" i="5"/>
  <c r="I20" i="5"/>
  <c r="G20" i="5"/>
  <c r="D20" i="5"/>
  <c r="C20" i="5"/>
  <c r="E20" i="5" l="1"/>
  <c r="L20" i="5"/>
  <c r="H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<sst xmlns="http://schemas.openxmlformats.org/spreadsheetml/2006/main" count="47" uniqueCount="31">
  <si>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</si>
  <si>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</si>
  <si>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</si>
  <si>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</si>
  <si>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</si>
  <si>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</si>
  <si>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</si>
  <si>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</si>
  <si>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</si>
  <si>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</si>
  <si>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</si>
  <si>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</si>
  <si>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</si>
  <si>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</si>
  <si>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</si>
  <si>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</si>
  <si>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</si>
  <si>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</si>
  <si>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</si>
  <si>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</si>
  <si>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</si>
  <si>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</si>
  <si>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</si>
  <si>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</si>
  <si>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30.06.2021</t>
  </si>
  <si>
    <t>Funds received from the EC based on submitted applications for payment up to 30.06.2021</t>
  </si>
  <si>
    <t>Total funds received from the EC up to 30.06.2021</t>
  </si>
  <si>
    <t>Paid up to 30.06.2021</t>
  </si>
  <si>
    <t>Total paid up to 30.06.2021</t>
  </si>
  <si>
    <t>Total public expenditure declared to the EC with Payment claims
 as per 30.06.2021</t>
  </si>
  <si>
    <t>Total public expenditure certified to the EC with Annual Accounts 
as per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</si>
</sst>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6" customWidth="1"/>
    <col min="7" max="7" width="19.42578125" style="66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6" customWidth="1"/>
    <col min="27" max="27" width="28.42578125" style="56" customWidth="1"/>
    <col min="28" max="28" width="13.5703125" style="56" customWidth="1"/>
    <col min="29" max="29" width="24.28515625" style="56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91" t="s">
        <v>0</v>
      </c>
      <c r="B2" s="92" t="s">
        <v>1</v>
      </c>
      <c r="C2" s="94" t="s">
        <v>2</v>
      </c>
      <c r="D2" s="94" t="s">
        <v>3</v>
      </c>
      <c r="E2" s="94" t="s">
        <v>4</v>
      </c>
      <c r="F2" s="87" t="s">
        <v>24</v>
      </c>
      <c r="G2" s="87" t="s">
        <v>25</v>
      </c>
      <c r="H2" s="87" t="s">
        <v>26</v>
      </c>
      <c r="I2" s="96" t="s">
        <v>27</v>
      </c>
      <c r="J2" s="97"/>
      <c r="K2" s="87" t="s">
        <v>28</v>
      </c>
      <c r="L2" s="85" t="s">
        <v>29</v>
      </c>
      <c r="M2" s="85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91"/>
      <c r="B3" s="93"/>
      <c r="C3" s="95"/>
      <c r="D3" s="95"/>
      <c r="E3" s="95"/>
      <c r="F3" s="98"/>
      <c r="G3" s="98"/>
      <c r="H3" s="98"/>
      <c r="I3" s="35" t="s">
        <v>5</v>
      </c>
      <c r="J3" s="36" t="s">
        <v>6</v>
      </c>
      <c r="K3" s="88"/>
      <c r="L3" s="86"/>
      <c r="M3" s="86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665455173.69999981</v>
      </c>
      <c r="H5" s="21">
        <f t="shared" si="0"/>
        <v>826116072.24999988</v>
      </c>
      <c r="I5" s="38">
        <f>+I6+I7</f>
        <v>844231099.95837259</v>
      </c>
      <c r="J5" s="38">
        <f>+J6+J7</f>
        <v>148981958.81618339</v>
      </c>
      <c r="K5" s="21">
        <f>K6+K7</f>
        <v>993213058.77455604</v>
      </c>
      <c r="L5" s="38">
        <f>L6+L7</f>
        <v>861871630.43257296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1942555896.7430398</v>
      </c>
      <c r="AB5" s="53">
        <v>1461442349.48</v>
      </c>
      <c r="AC5" s="54">
        <f>+AA5-AB5</f>
        <v>481113547.26303983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v>516013832</v>
      </c>
      <c r="F6" s="37">
        <v>55844296.543750003</v>
      </c>
      <c r="G6" s="37">
        <v>323012341.95999998</v>
      </c>
      <c r="H6" s="37">
        <v>378856638.50374997</v>
      </c>
      <c r="I6" s="73">
        <v>370150422.3252086</v>
      </c>
      <c r="J6" s="74">
        <v>65320662.763272107</v>
      </c>
      <c r="K6" s="37">
        <v>435471085.08848071</v>
      </c>
      <c r="L6" s="37">
        <v>421731052.64456701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851694348.21605062</v>
      </c>
      <c r="AA6" s="55">
        <f>+K6*1.95583</f>
        <v>851707412.34860325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v>1273109807</v>
      </c>
      <c r="F7" s="37">
        <v>104816602.00624999</v>
      </c>
      <c r="G7" s="37">
        <v>342442831.73999989</v>
      </c>
      <c r="H7" s="37">
        <v>447259433.74624991</v>
      </c>
      <c r="I7" s="73">
        <v>474080677.63316405</v>
      </c>
      <c r="J7" s="74">
        <v>83661296.052911296</v>
      </c>
      <c r="K7" s="37">
        <v>557741973.68607533</v>
      </c>
      <c r="L7" s="37">
        <v>440140577.78800595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1090831752.135226</v>
      </c>
      <c r="AA7" s="55">
        <f t="shared" ref="AA7:AA19" si="2">+K7*1.95583</f>
        <v>1090848484.3944366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 t="shared" si="3"/>
        <v>1734666074</v>
      </c>
      <c r="F8" s="21">
        <f t="shared" si="3"/>
        <v>137209165.62125</v>
      </c>
      <c r="G8" s="21">
        <f t="shared" si="3"/>
        <v>452005201.90999997</v>
      </c>
      <c r="H8" s="21">
        <f t="shared" si="3"/>
        <v>589214367.53125</v>
      </c>
      <c r="I8" s="38">
        <f>+I9+I10</f>
        <v>621202099.51370656</v>
      </c>
      <c r="J8" s="38">
        <f>+J9+J10</f>
        <v>109623899.9141835</v>
      </c>
      <c r="K8" s="21">
        <f t="shared" si="3"/>
        <v>730825999.42789006</v>
      </c>
      <c r="L8" s="38">
        <f>L9+L10</f>
        <v>587766615.43451297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1429349489.6810675</v>
      </c>
      <c r="AA8" s="52">
        <f t="shared" si="2"/>
        <v>1429371414.4610503</v>
      </c>
      <c r="AB8" s="53">
        <v>942880842.37</v>
      </c>
      <c r="AC8" s="54">
        <f>+AA8-AB8</f>
        <v>486490572.09105027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v>411425976</v>
      </c>
      <c r="F9" s="67">
        <v>32248568.208749998</v>
      </c>
      <c r="G9" s="39">
        <v>98905966.820000008</v>
      </c>
      <c r="H9" s="37">
        <v>131154535.02875</v>
      </c>
      <c r="I9" s="73">
        <v>141798443.0028924</v>
      </c>
      <c r="J9" s="74">
        <v>25023254.647569247</v>
      </c>
      <c r="K9" s="37">
        <v>166821697.65046164</v>
      </c>
      <c r="L9" s="82">
        <v>130666438.335317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326269876.26477289</v>
      </c>
      <c r="AA9" s="55">
        <f t="shared" si="2"/>
        <v>326274880.9157024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v>1323240098</v>
      </c>
      <c r="F10" s="67">
        <v>104960597.41249999</v>
      </c>
      <c r="G10" s="39">
        <v>353099235.08999997</v>
      </c>
      <c r="H10" s="37">
        <v>458059832.50249994</v>
      </c>
      <c r="I10" s="73">
        <v>479403656.51081413</v>
      </c>
      <c r="J10" s="74">
        <v>84600645.266614258</v>
      </c>
      <c r="K10" s="37">
        <v>564004301.77742839</v>
      </c>
      <c r="L10" s="82">
        <v>457100177.09919596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1103079613.4162943</v>
      </c>
      <c r="AA10" s="55">
        <f t="shared" si="2"/>
        <v>1103096533.5453477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49472930.287500001</v>
      </c>
      <c r="G11" s="21">
        <f t="shared" si="4"/>
        <v>209445979.57000002</v>
      </c>
      <c r="H11" s="21">
        <f t="shared" si="4"/>
        <v>258918909.85750002</v>
      </c>
      <c r="I11" s="38">
        <f>+I12+I13</f>
        <v>331603423.08536494</v>
      </c>
      <c r="J11" s="38">
        <f>+J12+J13</f>
        <v>55423165.073887967</v>
      </c>
      <c r="K11" s="21">
        <f t="shared" si="4"/>
        <v>387026588.15925288</v>
      </c>
      <c r="L11" s="38">
        <f>L12+L13</f>
        <v>271735591.45763981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756946601.12186682</v>
      </c>
      <c r="AA11" s="52">
        <f t="shared" si="2"/>
        <v>756958211.91951156</v>
      </c>
      <c r="AB11" s="55">
        <v>508734585.13999999</v>
      </c>
      <c r="AC11" s="54">
        <f>+AA11-AB11</f>
        <v>248223626.77951157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v>219987308</v>
      </c>
      <c r="F12" s="37">
        <v>17904003.477499999</v>
      </c>
      <c r="G12" s="77">
        <v>47403450.469999991</v>
      </c>
      <c r="H12" s="37">
        <v>65307453.94749999</v>
      </c>
      <c r="I12" s="73">
        <v>88176443.894745931</v>
      </c>
      <c r="J12" s="78">
        <v>15560548.922602221</v>
      </c>
      <c r="K12" s="37">
        <v>103736992.81734815</v>
      </c>
      <c r="L12" s="72">
        <v>60777913.708044797</v>
      </c>
      <c r="M12" s="72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202888810.5521695</v>
      </c>
      <c r="AA12" s="55">
        <f t="shared" si="2"/>
        <v>202891922.66195405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75">
        <v>408120966</v>
      </c>
      <c r="D13" s="40">
        <v>62135742</v>
      </c>
      <c r="E13" s="37">
        <v>470256708</v>
      </c>
      <c r="F13" s="37">
        <v>31568926.810000002</v>
      </c>
      <c r="G13" s="77">
        <v>162042529.10000002</v>
      </c>
      <c r="H13" s="37">
        <v>193611455.91000003</v>
      </c>
      <c r="I13" s="73">
        <v>243426979.19061899</v>
      </c>
      <c r="J13" s="74">
        <v>39862616.151285745</v>
      </c>
      <c r="K13" s="37">
        <v>283289595.34190476</v>
      </c>
      <c r="L13" s="37">
        <v>210957677.74959499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554057790.56969738</v>
      </c>
      <c r="AA13" s="55">
        <f t="shared" si="2"/>
        <v>554066289.25755763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v>1377800138</v>
      </c>
      <c r="D14" s="38">
        <v>231477320</v>
      </c>
      <c r="E14" s="21">
        <v>1609277458</v>
      </c>
      <c r="F14" s="68">
        <v>133160439.62625001</v>
      </c>
      <c r="G14" s="38">
        <v>581544586.80000007</v>
      </c>
      <c r="H14" s="38">
        <v>714705026.4262501</v>
      </c>
      <c r="I14" s="79">
        <v>858804762.14414072</v>
      </c>
      <c r="J14" s="80">
        <v>151553781.55484834</v>
      </c>
      <c r="K14" s="38">
        <v>1010358543.698989</v>
      </c>
      <c r="L14" s="76">
        <v>755433800.4257549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1976059239.7664828</v>
      </c>
      <c r="AA14" s="52">
        <f t="shared" si="2"/>
        <v>1976089550.5227938</v>
      </c>
      <c r="AB14" s="55">
        <v>1591964903.49</v>
      </c>
      <c r="AC14" s="54">
        <f>+AA14-AB14</f>
        <v>384124647.03279376</v>
      </c>
    </row>
    <row r="15" spans="1:29" s="14" customFormat="1" ht="29.25" customHeight="1" x14ac:dyDescent="0.25">
      <c r="A15" s="33" t="s">
        <v>16</v>
      </c>
      <c r="B15" s="27" t="s">
        <v>8</v>
      </c>
      <c r="C15" s="76">
        <v>1170537843</v>
      </c>
      <c r="D15" s="38">
        <v>164909543</v>
      </c>
      <c r="E15" s="38">
        <v>1335447386</v>
      </c>
      <c r="F15" s="38">
        <v>115474331.03</v>
      </c>
      <c r="G15" s="38">
        <v>607929175.93999994</v>
      </c>
      <c r="H15" s="38">
        <v>723403506.96999991</v>
      </c>
      <c r="I15" s="81">
        <v>835958894.05963004</v>
      </c>
      <c r="J15" s="81">
        <v>129452310.00902607</v>
      </c>
      <c r="K15" s="38">
        <v>965411204.06865609</v>
      </c>
      <c r="L15" s="38">
        <v>783779659.72304189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1888151232.9174776</v>
      </c>
      <c r="AA15" s="52">
        <f t="shared" si="2"/>
        <v>1888180195.2535996</v>
      </c>
      <c r="AB15" s="55">
        <v>1226822694.46</v>
      </c>
      <c r="AC15" s="54">
        <f>+AA15-AB15</f>
        <v>661357500.79359961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1238064222</v>
      </c>
      <c r="D16" s="38">
        <v>218481923</v>
      </c>
      <c r="E16" s="38">
        <v>1456546145</v>
      </c>
      <c r="F16" s="38">
        <v>121804351.39625001</v>
      </c>
      <c r="G16" s="76">
        <v>600479506.83999991</v>
      </c>
      <c r="H16" s="38">
        <v>722283858.23624992</v>
      </c>
      <c r="I16" s="79">
        <v>821301915.17380357</v>
      </c>
      <c r="J16" s="80">
        <v>144935632.08949474</v>
      </c>
      <c r="K16" s="38">
        <v>966237547.26329827</v>
      </c>
      <c r="L16" s="38">
        <v>772812146.13000011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1889767394.9375587</v>
      </c>
      <c r="AA16" s="52">
        <f t="shared" si="2"/>
        <v>1889796382.0639765</v>
      </c>
      <c r="AB16" s="55">
        <v>1216935553</v>
      </c>
      <c r="AC16" s="54">
        <f>+AA16-AB16</f>
        <v>672860829.06397653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v>102000000</v>
      </c>
      <c r="F17" s="38">
        <v>6502500</v>
      </c>
      <c r="G17" s="38">
        <v>95497500</v>
      </c>
      <c r="H17" s="38">
        <v>102000000</v>
      </c>
      <c r="I17" s="21">
        <v>102000000</v>
      </c>
      <c r="J17" s="41">
        <v>0</v>
      </c>
      <c r="K17" s="38"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v>280469251</v>
      </c>
      <c r="F18" s="38">
        <v>25794294.384999998</v>
      </c>
      <c r="G18" s="38">
        <v>95814537.100000009</v>
      </c>
      <c r="H18" s="38">
        <v>121608831.48500001</v>
      </c>
      <c r="I18" s="79">
        <v>121903583.95594753</v>
      </c>
      <c r="J18" s="80">
        <v>21512397.168696623</v>
      </c>
      <c r="K18" s="38">
        <v>143415981.12464416</v>
      </c>
      <c r="L18" s="38">
        <v>124714994.23874101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280492975.88357908</v>
      </c>
      <c r="AA18" s="52">
        <f t="shared" si="2"/>
        <v>280497278.36301279</v>
      </c>
      <c r="AB18" s="55">
        <v>184210896</v>
      </c>
      <c r="AC18" s="54">
        <f>+AA18-AB18</f>
        <v>96286382.363012791</v>
      </c>
    </row>
    <row r="19" spans="1:29" s="14" customFormat="1" ht="29.25" customHeight="1" x14ac:dyDescent="0.25">
      <c r="A19" s="30" t="s">
        <v>19</v>
      </c>
      <c r="B19" s="27" t="s">
        <v>8</v>
      </c>
      <c r="C19" s="76">
        <v>124755647</v>
      </c>
      <c r="D19" s="38">
        <v>18496812</v>
      </c>
      <c r="E19" s="38">
        <v>143252459</v>
      </c>
      <c r="F19" s="38">
        <v>11529679.040000001</v>
      </c>
      <c r="G19" s="38">
        <v>92520274.129999965</v>
      </c>
      <c r="H19" s="38">
        <v>104049953.16999997</v>
      </c>
      <c r="I19" s="79">
        <v>105427850.844335</v>
      </c>
      <c r="J19" s="80">
        <v>17905780.031353254</v>
      </c>
      <c r="K19" s="38">
        <v>123333630.87568825</v>
      </c>
      <c r="L19" s="38">
        <v>113009358.61773099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241215915.26667109</v>
      </c>
      <c r="AA19" s="52">
        <f t="shared" si="2"/>
        <v>241219615.27559736</v>
      </c>
      <c r="AB19" s="55">
        <v>192103600.88</v>
      </c>
      <c r="AC19" s="59">
        <f>+AA19-AB19</f>
        <v>49116014.395597368</v>
      </c>
    </row>
    <row r="20" spans="1:29" s="12" customFormat="1" ht="29.25" customHeight="1" x14ac:dyDescent="0.25">
      <c r="A20" s="89" t="s">
        <v>20</v>
      </c>
      <c r="B20" s="90"/>
      <c r="C20" s="21">
        <f>+C5+C8+C11+C14+C15+C16+C17+C18+C19</f>
        <v>7841888139</v>
      </c>
      <c r="D20" s="21">
        <f>+D5+D8+D11+D14+D15+D16+D17+D18+D19</f>
        <v>1299138289</v>
      </c>
      <c r="E20" s="21">
        <f t="shared" ref="E20" si="5">+C20+D20</f>
        <v>9141026428</v>
      </c>
      <c r="F20" s="21">
        <f t="shared" ref="F20:J20" si="6">+F5+F8+F11+F14+F15+F16+F17+F18+F19</f>
        <v>761608589.93624997</v>
      </c>
      <c r="G20" s="21">
        <f t="shared" si="6"/>
        <v>3400691935.9899993</v>
      </c>
      <c r="H20" s="21">
        <f>+H5+H8+H11+H14+H15+H16+H17+H18+H19</f>
        <v>4162300525.92625</v>
      </c>
      <c r="I20" s="38">
        <f t="shared" si="6"/>
        <v>4642433628.735301</v>
      </c>
      <c r="J20" s="38">
        <f t="shared" si="6"/>
        <v>779388924.65767384</v>
      </c>
      <c r="K20" s="38">
        <f>+K5+K8+K11+K14+K15+K16+K17+K18+K19</f>
        <v>5421822553.3929749</v>
      </c>
      <c r="L20" s="21">
        <f>+L5+L8+L11+L14+L15+L16+L17+L18+L19</f>
        <v>4373125361.029995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">
      <c r="A21" s="83" t="s">
        <v>23</v>
      </c>
      <c r="B21" s="84"/>
      <c r="C21" s="84"/>
      <c r="D21" s="84"/>
      <c r="E21" s="84"/>
      <c r="F21" s="84"/>
      <c r="G21" s="84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">
      <c r="A22" s="69"/>
      <c r="B22" s="69"/>
      <c r="C22" s="70"/>
      <c r="D22" s="70"/>
      <c r="E22" s="70"/>
      <c r="F22" s="71"/>
      <c r="G22" s="71"/>
      <c r="H22" s="70"/>
      <c r="I22" s="70"/>
      <c r="J22" s="70"/>
      <c r="K22" s="70"/>
      <c r="L22" s="70"/>
      <c r="M22" s="7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2021-08-02T13:36:41Z</dcterms:modified>
</cp:coreProperties>
</file>