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tcheva\Documents\==from D drive==\Desktop-Dobrinka\Otcheti MF\2019\Железница\БДЖ\"/>
    </mc:Choice>
  </mc:AlternateContent>
  <bookViews>
    <workbookView xWindow="0" yWindow="0" windowWidth="28800" windowHeight="12300"/>
  </bookViews>
  <sheets>
    <sheet name="БАЛАНС" sheetId="3" r:id="rId1"/>
    <sheet name="ОПР" sheetId="2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D125" i="3" l="1"/>
  <c r="C125" i="3"/>
  <c r="B125" i="3"/>
  <c r="D124" i="3"/>
  <c r="C124" i="3"/>
  <c r="B124" i="3"/>
  <c r="D123" i="3"/>
  <c r="C123" i="3"/>
  <c r="B123" i="3"/>
  <c r="D122" i="3"/>
  <c r="C122" i="3"/>
  <c r="B122" i="3"/>
  <c r="D121" i="3"/>
  <c r="C121" i="3"/>
  <c r="B121" i="3"/>
  <c r="D120" i="3"/>
  <c r="C120" i="3"/>
  <c r="B120" i="3"/>
  <c r="D119" i="3"/>
  <c r="C119" i="3"/>
  <c r="B119" i="3"/>
  <c r="D118" i="3"/>
  <c r="C118" i="3"/>
  <c r="B118" i="3"/>
  <c r="D117" i="3"/>
  <c r="C117" i="3"/>
  <c r="B117" i="3"/>
  <c r="D116" i="3"/>
  <c r="C116" i="3"/>
  <c r="B116" i="3"/>
  <c r="D115" i="3"/>
  <c r="C115" i="3"/>
  <c r="B115" i="3"/>
  <c r="D114" i="3"/>
  <c r="C114" i="3"/>
  <c r="B114" i="3"/>
  <c r="D113" i="3"/>
  <c r="C113" i="3"/>
  <c r="B113" i="3"/>
  <c r="D112" i="3"/>
  <c r="C112" i="3"/>
  <c r="B112" i="3"/>
  <c r="D111" i="3"/>
  <c r="C111" i="3"/>
  <c r="B111" i="3"/>
  <c r="D110" i="3"/>
  <c r="C110" i="3"/>
  <c r="B110" i="3"/>
  <c r="D109" i="3"/>
  <c r="C109" i="3"/>
  <c r="B109" i="3"/>
  <c r="D108" i="3"/>
  <c r="C108" i="3"/>
  <c r="B108" i="3"/>
  <c r="D107" i="3"/>
  <c r="C107" i="3"/>
  <c r="B107" i="3"/>
  <c r="D106" i="3"/>
  <c r="C106" i="3"/>
  <c r="B106" i="3"/>
  <c r="D105" i="3"/>
  <c r="C105" i="3"/>
  <c r="B105" i="3"/>
  <c r="D104" i="3"/>
  <c r="C104" i="3"/>
  <c r="B104" i="3"/>
  <c r="D103" i="3"/>
  <c r="C103" i="3"/>
  <c r="B103" i="3"/>
  <c r="D102" i="3"/>
  <c r="C102" i="3"/>
  <c r="B102" i="3"/>
  <c r="D101" i="3"/>
  <c r="C101" i="3"/>
  <c r="B101" i="3"/>
  <c r="D100" i="3"/>
  <c r="C100" i="3"/>
  <c r="B100" i="3"/>
  <c r="D99" i="3"/>
  <c r="C99" i="3"/>
  <c r="B99" i="3"/>
  <c r="D98" i="3"/>
  <c r="C98" i="3"/>
  <c r="B98" i="3"/>
  <c r="D97" i="3"/>
  <c r="C97" i="3"/>
  <c r="B97" i="3"/>
  <c r="D96" i="3"/>
  <c r="C96" i="3"/>
  <c r="B96" i="3"/>
  <c r="D95" i="3"/>
  <c r="C95" i="3"/>
  <c r="B95" i="3"/>
  <c r="D94" i="3"/>
  <c r="C94" i="3"/>
  <c r="B94" i="3"/>
  <c r="D93" i="3"/>
  <c r="C93" i="3"/>
  <c r="B93" i="3"/>
  <c r="D92" i="3"/>
  <c r="C92" i="3"/>
  <c r="B92" i="3"/>
  <c r="D91" i="3"/>
  <c r="C91" i="3"/>
  <c r="B91" i="3"/>
  <c r="D90" i="3"/>
  <c r="C90" i="3"/>
  <c r="B90" i="3"/>
  <c r="D89" i="3"/>
  <c r="C89" i="3"/>
  <c r="B89" i="3"/>
  <c r="D88" i="3"/>
  <c r="C88" i="3"/>
  <c r="B88" i="3"/>
  <c r="D87" i="3"/>
  <c r="C87" i="3"/>
  <c r="B87" i="3"/>
  <c r="D86" i="3"/>
  <c r="C86" i="3"/>
  <c r="B86" i="3"/>
  <c r="D85" i="3"/>
  <c r="C85" i="3"/>
  <c r="B85" i="3"/>
  <c r="D84" i="3"/>
  <c r="C84" i="3"/>
  <c r="B84" i="3"/>
  <c r="D83" i="3"/>
  <c r="C83" i="3"/>
  <c r="B83" i="3"/>
  <c r="D82" i="3"/>
  <c r="C82" i="3"/>
  <c r="B82" i="3"/>
  <c r="D81" i="3"/>
  <c r="C81" i="3"/>
  <c r="B81" i="3"/>
  <c r="D80" i="3"/>
  <c r="C80" i="3"/>
  <c r="B80" i="3"/>
  <c r="D79" i="3"/>
  <c r="C79" i="3"/>
  <c r="B79" i="3"/>
  <c r="D78" i="3"/>
  <c r="C78" i="3"/>
  <c r="B78" i="3"/>
  <c r="D77" i="3"/>
  <c r="C77" i="3"/>
  <c r="B77" i="3"/>
  <c r="D76" i="3"/>
  <c r="C76" i="3"/>
  <c r="B76" i="3"/>
  <c r="D75" i="3"/>
  <c r="C75" i="3"/>
  <c r="B75" i="3"/>
  <c r="D74" i="3"/>
  <c r="C74" i="3"/>
  <c r="B74" i="3"/>
  <c r="D73" i="3"/>
  <c r="C73" i="3"/>
  <c r="B73" i="3"/>
  <c r="D72" i="3"/>
  <c r="C72" i="3"/>
  <c r="B72" i="3"/>
  <c r="D71" i="3"/>
  <c r="C71" i="3"/>
  <c r="B71" i="3"/>
  <c r="D70" i="3"/>
  <c r="C70" i="3"/>
  <c r="B70" i="3"/>
  <c r="D69" i="3"/>
  <c r="C69" i="3"/>
  <c r="B69" i="3"/>
  <c r="D68" i="3"/>
  <c r="C68" i="3"/>
  <c r="B68" i="3"/>
  <c r="D67" i="3"/>
  <c r="C67" i="3"/>
  <c r="B67" i="3"/>
  <c r="D66" i="3"/>
  <c r="C66" i="3"/>
  <c r="B66" i="3"/>
  <c r="D65" i="3"/>
  <c r="C65" i="3"/>
  <c r="B65" i="3"/>
  <c r="D64" i="3"/>
  <c r="C64" i="3"/>
  <c r="B64" i="3"/>
  <c r="D63" i="3"/>
  <c r="C63" i="3"/>
  <c r="B63" i="3"/>
  <c r="D62" i="3"/>
  <c r="C62" i="3"/>
  <c r="B62" i="3"/>
  <c r="D61" i="3"/>
  <c r="C61" i="3"/>
  <c r="B61" i="3"/>
  <c r="D60" i="3"/>
  <c r="C60" i="3"/>
  <c r="B60" i="3"/>
  <c r="D59" i="3"/>
  <c r="C59" i="3"/>
  <c r="B59" i="3"/>
  <c r="D58" i="3"/>
  <c r="C58" i="3"/>
  <c r="B58" i="3"/>
  <c r="D57" i="3"/>
  <c r="C57" i="3"/>
  <c r="B57" i="3"/>
  <c r="D56" i="3"/>
  <c r="C56" i="3"/>
  <c r="B56" i="3"/>
  <c r="D55" i="3"/>
  <c r="C55" i="3"/>
  <c r="B55" i="3"/>
  <c r="D54" i="3"/>
  <c r="C54" i="3"/>
  <c r="B54" i="3"/>
  <c r="D53" i="3"/>
  <c r="C53" i="3"/>
  <c r="B53" i="3"/>
  <c r="D52" i="3"/>
  <c r="C52" i="3"/>
  <c r="B52" i="3"/>
  <c r="D51" i="3"/>
  <c r="C51" i="3"/>
  <c r="B51" i="3"/>
  <c r="D50" i="3"/>
  <c r="C50" i="3"/>
  <c r="B50" i="3"/>
  <c r="D49" i="3"/>
  <c r="C49" i="3"/>
  <c r="B49" i="3"/>
  <c r="D48" i="3"/>
  <c r="C48" i="3"/>
  <c r="B48" i="3"/>
  <c r="D47" i="3"/>
  <c r="C47" i="3"/>
  <c r="B47" i="3"/>
  <c r="D46" i="3"/>
  <c r="C46" i="3"/>
  <c r="B46" i="3"/>
  <c r="D45" i="3"/>
  <c r="C45" i="3"/>
  <c r="B45" i="3"/>
  <c r="D44" i="3"/>
  <c r="C44" i="3"/>
  <c r="B44" i="3"/>
  <c r="D43" i="3"/>
  <c r="C43" i="3"/>
  <c r="B43" i="3"/>
  <c r="D42" i="3"/>
  <c r="C42" i="3"/>
  <c r="B42" i="3"/>
  <c r="D41" i="3"/>
  <c r="C41" i="3"/>
  <c r="B41" i="3"/>
  <c r="D40" i="3"/>
  <c r="C40" i="3"/>
  <c r="B40" i="3"/>
  <c r="D39" i="3"/>
  <c r="C39" i="3"/>
  <c r="B39" i="3"/>
  <c r="D38" i="3"/>
  <c r="C38" i="3"/>
  <c r="B38" i="3"/>
  <c r="D37" i="3"/>
  <c r="C37" i="3"/>
  <c r="B37" i="3"/>
  <c r="D36" i="3"/>
  <c r="C36" i="3"/>
  <c r="B36" i="3"/>
  <c r="D35" i="3"/>
  <c r="C35" i="3"/>
  <c r="B35" i="3"/>
  <c r="D34" i="3"/>
  <c r="C34" i="3"/>
  <c r="B34" i="3"/>
  <c r="D33" i="3"/>
  <c r="C33" i="3"/>
  <c r="B33" i="3"/>
  <c r="D32" i="3"/>
  <c r="C32" i="3"/>
  <c r="B32" i="3"/>
  <c r="D31" i="3"/>
  <c r="C31" i="3"/>
  <c r="B31" i="3"/>
  <c r="D30" i="3"/>
  <c r="C30" i="3"/>
  <c r="B30" i="3"/>
  <c r="D29" i="3"/>
  <c r="C29" i="3"/>
  <c r="B29" i="3"/>
  <c r="D28" i="3"/>
  <c r="C28" i="3"/>
  <c r="B28" i="3"/>
  <c r="D27" i="3"/>
  <c r="C27" i="3"/>
  <c r="B27" i="3"/>
  <c r="D26" i="3"/>
  <c r="C26" i="3"/>
  <c r="B26" i="3"/>
  <c r="D25" i="3"/>
  <c r="C25" i="3"/>
  <c r="B25" i="3"/>
  <c r="D24" i="3"/>
  <c r="C24" i="3"/>
  <c r="B24" i="3"/>
  <c r="D23" i="3"/>
  <c r="C23" i="3"/>
  <c r="B23" i="3"/>
  <c r="D22" i="3"/>
  <c r="C22" i="3"/>
  <c r="B22" i="3"/>
  <c r="D21" i="3"/>
  <c r="C21" i="3"/>
  <c r="B21" i="3"/>
  <c r="D20" i="3"/>
  <c r="C20" i="3"/>
  <c r="B20" i="3"/>
  <c r="D19" i="3"/>
  <c r="C19" i="3"/>
  <c r="B19" i="3"/>
  <c r="D18" i="3"/>
  <c r="C18" i="3"/>
  <c r="B18" i="3"/>
  <c r="D17" i="3"/>
  <c r="C17" i="3"/>
  <c r="B17" i="3"/>
  <c r="D16" i="3"/>
  <c r="C16" i="3"/>
  <c r="B16" i="3"/>
  <c r="D15" i="3"/>
  <c r="C15" i="3"/>
  <c r="B15" i="3"/>
  <c r="D14" i="3"/>
  <c r="C14" i="3"/>
  <c r="B14" i="3"/>
  <c r="D13" i="3"/>
  <c r="C13" i="3"/>
  <c r="B13" i="3"/>
  <c r="D12" i="3"/>
  <c r="C12" i="3"/>
  <c r="B12" i="3"/>
  <c r="D11" i="3"/>
  <c r="C11" i="3"/>
  <c r="B11" i="3"/>
  <c r="D10" i="3"/>
  <c r="C10" i="3"/>
  <c r="B10" i="3"/>
  <c r="D9" i="3"/>
  <c r="C9" i="3"/>
  <c r="B9" i="3"/>
  <c r="D8" i="3"/>
  <c r="C8" i="3"/>
  <c r="B8" i="3"/>
  <c r="D7" i="3"/>
  <c r="C7" i="3"/>
  <c r="B7" i="3"/>
  <c r="A3" i="3"/>
  <c r="A2" i="2" l="1"/>
  <c r="D53" i="2" l="1"/>
  <c r="D15" i="2"/>
  <c r="D8" i="2"/>
  <c r="D9" i="2"/>
  <c r="D10" i="2"/>
  <c r="D11" i="2"/>
  <c r="D12" i="2"/>
  <c r="D13" i="2"/>
  <c r="D14" i="2"/>
  <c r="D16" i="2"/>
  <c r="D17" i="2"/>
  <c r="D18" i="2"/>
  <c r="D19" i="2"/>
  <c r="D20" i="2"/>
  <c r="D21" i="2"/>
  <c r="D22" i="2"/>
  <c r="D25" i="2"/>
  <c r="D26" i="2"/>
  <c r="D27" i="2"/>
  <c r="D28" i="2"/>
  <c r="D29" i="2"/>
  <c r="D30" i="2"/>
  <c r="D31" i="2"/>
  <c r="D32" i="2"/>
  <c r="D34" i="2"/>
  <c r="D35" i="2"/>
  <c r="D36" i="2"/>
  <c r="D37" i="2"/>
  <c r="D38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6" i="2"/>
  <c r="D57" i="2"/>
  <c r="D58" i="2"/>
  <c r="D59" i="2"/>
  <c r="D60" i="2"/>
  <c r="D61" i="2"/>
  <c r="D62" i="2"/>
  <c r="D63" i="2"/>
  <c r="D64" i="2"/>
  <c r="D65" i="2"/>
  <c r="D67" i="2"/>
  <c r="C36" i="2"/>
  <c r="C9" i="2"/>
  <c r="C53" i="2"/>
  <c r="C48" i="2"/>
  <c r="C40" i="2"/>
  <c r="C22" i="2"/>
  <c r="C15" i="2"/>
  <c r="C10" i="2"/>
  <c r="C11" i="2"/>
  <c r="C12" i="2"/>
  <c r="C13" i="2"/>
  <c r="C14" i="2"/>
  <c r="C16" i="2"/>
  <c r="C17" i="2"/>
  <c r="C18" i="2"/>
  <c r="C19" i="2"/>
  <c r="C20" i="2"/>
  <c r="C21" i="2"/>
  <c r="C25" i="2"/>
  <c r="C26" i="2"/>
  <c r="C27" i="2"/>
  <c r="C28" i="2"/>
  <c r="C29" i="2"/>
  <c r="C30" i="2"/>
  <c r="C31" i="2"/>
  <c r="C32" i="2"/>
  <c r="C35" i="2"/>
  <c r="C37" i="2"/>
  <c r="C38" i="2"/>
  <c r="C41" i="2"/>
  <c r="C42" i="2"/>
  <c r="C43" i="2"/>
  <c r="C44" i="2"/>
  <c r="C45" i="2"/>
  <c r="C46" i="2"/>
  <c r="C47" i="2"/>
  <c r="C49" i="2"/>
  <c r="C50" i="2"/>
  <c r="C51" i="2"/>
  <c r="C52" i="2"/>
  <c r="C56" i="2"/>
  <c r="C57" i="2"/>
  <c r="C58" i="2"/>
  <c r="C59" i="2"/>
  <c r="C60" i="2"/>
  <c r="C61" i="2"/>
  <c r="C62" i="2"/>
  <c r="C63" i="2"/>
  <c r="C64" i="2"/>
  <c r="C65" i="2"/>
  <c r="C67" i="2"/>
  <c r="C8" i="2"/>
  <c r="C33" i="2" l="1"/>
  <c r="C34" i="2"/>
  <c r="D33" i="2"/>
  <c r="D24" i="2"/>
  <c r="D7" i="2"/>
  <c r="C24" i="2"/>
  <c r="C7" i="2"/>
  <c r="D55" i="2" l="1"/>
  <c r="C55" i="2"/>
  <c r="D66" i="2" l="1"/>
  <c r="D68" i="2" s="1"/>
  <c r="C66" i="2"/>
  <c r="C68" i="2" s="1"/>
</calcChain>
</file>

<file path=xl/sharedStrings.xml><?xml version="1.0" encoding="utf-8"?>
<sst xmlns="http://schemas.openxmlformats.org/spreadsheetml/2006/main" count="226" uniqueCount="209">
  <si>
    <t>Ред</t>
  </si>
  <si>
    <t>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</si>
  <si>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</si>
  <si>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</si>
  <si>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</si>
  <si>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</si>
  <si>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</si>
  <si>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</si>
  <si>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</si>
  <si>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</si>
  <si>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</si>
  <si>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</si>
  <si>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</si>
  <si>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</si>
  <si>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</si>
  <si>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</si>
  <si>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</si>
  <si>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</si>
  <si>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</si>
  <si>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</si>
  <si>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Наименование на разходите и приходите</t>
  </si>
  <si>
    <t>Б</t>
  </si>
  <si>
    <t>Приходи от продажби, в т.ч.:</t>
  </si>
  <si>
    <t>-от жп транспорт на пътници</t>
  </si>
  <si>
    <t>-от жп транспорт на товари</t>
  </si>
  <si>
    <t>в т.ч. от СЛ</t>
  </si>
  <si>
    <t>-Т.Р. дейност</t>
  </si>
  <si>
    <t>-Спедиция</t>
  </si>
  <si>
    <t>-Други приходи от експлоатационна дейност</t>
  </si>
  <si>
    <t>Други приходи</t>
  </si>
  <si>
    <t>в т.ч. продадени КА на СЛ</t>
  </si>
  <si>
    <t>в т.ч. от други услуги и текущ ремонт на СЛ</t>
  </si>
  <si>
    <t>в т.ч. от ремонт за капитализиране от СЛ</t>
  </si>
  <si>
    <t>Приходи от финансирания, в т.ч.:</t>
  </si>
  <si>
    <t>-Компенсации по договор за ЗОУ</t>
  </si>
  <si>
    <t>-Приходи от амортизиране на други финансирания от ДБ</t>
  </si>
  <si>
    <t>Извънредни приходи</t>
  </si>
  <si>
    <t>Разходи за материали, в т.ч.:</t>
  </si>
  <si>
    <t>-Разходи за материали</t>
  </si>
  <si>
    <t>-Разходи за вода</t>
  </si>
  <si>
    <t>-Разходи за гориво</t>
  </si>
  <si>
    <t>-Разходи за ел.енергия</t>
  </si>
  <si>
    <t>-Разходи за топлоенергия</t>
  </si>
  <si>
    <t>Разходи за външни услуги, в т.ч.:</t>
  </si>
  <si>
    <t>-Разходи за такса достъп и съпътстващи услуги от НК ЖИ</t>
  </si>
  <si>
    <t>-Разходи от СЛ за услиги и текущ ремонт</t>
  </si>
  <si>
    <t>Разходи за персонала, в т.ч.:</t>
  </si>
  <si>
    <t>-Разходи за възнаграждения</t>
  </si>
  <si>
    <t>в т.ч. на лица с трайно намалена работоспособност</t>
  </si>
  <si>
    <t>-Разходи за социално осигуряване и надбавки</t>
  </si>
  <si>
    <t>в т.ч. от СЛ в натура</t>
  </si>
  <si>
    <t>Разходи за амортизации</t>
  </si>
  <si>
    <t>Себестойност на продадените стоки и други текущи активи (КМА)</t>
  </si>
  <si>
    <t>в т.ч. Свързани лица</t>
  </si>
  <si>
    <t>Печалба от продажба на нетекущи активи</t>
  </si>
  <si>
    <t>Промени в наличностите на готовата продукция и незавършеното производство</t>
  </si>
  <si>
    <t>Придобиване на машини и съоражения по стопански начин</t>
  </si>
  <si>
    <t>в т.ч. по стопански начин</t>
  </si>
  <si>
    <t>Други разходи, в т.ч.</t>
  </si>
  <si>
    <t>- разходи за МДТ и ЗКПО</t>
  </si>
  <si>
    <t>-лихви просрочени плащания от СЛ</t>
  </si>
  <si>
    <t>-обезценка на активи</t>
  </si>
  <si>
    <t>-провизии</t>
  </si>
  <si>
    <t>Извънредни разходи</t>
  </si>
  <si>
    <t>Печалба / загуба от оперативна дейност</t>
  </si>
  <si>
    <t>Финансови разходи, в т.ч.</t>
  </si>
  <si>
    <t>- Разходи за лихви</t>
  </si>
  <si>
    <t>-Отрицателни разлики от промяна на валутни курсове</t>
  </si>
  <si>
    <t>-Други разходи по финансови операции</t>
  </si>
  <si>
    <t>Финансови приходи, в т.ч.:</t>
  </si>
  <si>
    <t>-Приходи от лихви</t>
  </si>
  <si>
    <t>-Приходи от участия</t>
  </si>
  <si>
    <t>-Положителни разлики от операции с финансови активи и инструменти</t>
  </si>
  <si>
    <t>-Положителни разлики от промяна на валутните курсове</t>
  </si>
  <si>
    <t>-Други финансови приходи</t>
  </si>
  <si>
    <t>Печалба/Загуба преди данъци</t>
  </si>
  <si>
    <t>Приходи/Разходи от данък върху дохода</t>
  </si>
  <si>
    <t>Нетна печалба/загуба за периода</t>
  </si>
  <si>
    <t>Сума</t>
  </si>
  <si>
    <t>текуща година</t>
  </si>
  <si>
    <t>-1-</t>
  </si>
  <si>
    <t>предходна година</t>
  </si>
  <si>
    <t>-2-</t>
  </si>
  <si>
    <t xml:space="preserve">Отчет за печалбата или загубата и друг всеобхватен доход   </t>
  </si>
  <si>
    <t>Главен счетоводител:</t>
  </si>
  <si>
    <t>Управител:</t>
  </si>
  <si>
    <t xml:space="preserve"> /Иван Личев/</t>
  </si>
  <si>
    <t>Прокурист:</t>
  </si>
  <si>
    <t xml:space="preserve">                                    /Ваня Димитрова/</t>
  </si>
  <si>
    <t>/Светломир Николов/</t>
  </si>
  <si>
    <t xml:space="preserve"> "БДЖ-ТОВАРНИ ПРЕВОЗИ" ЕООД</t>
  </si>
  <si>
    <t xml:space="preserve">Отчет за финансовото състояние    </t>
  </si>
  <si>
    <t>СОФИЯ, УЛ.ИВАН ВАЗОВ № 3</t>
  </si>
  <si>
    <t>Текущ период</t>
  </si>
  <si>
    <t>Раздели, групи, статии</t>
  </si>
  <si>
    <t>Отчетна стойност</t>
  </si>
  <si>
    <t>Коректив</t>
  </si>
  <si>
    <t>Балансова стойност</t>
  </si>
  <si>
    <t>Активи</t>
  </si>
  <si>
    <t>Нетекущи активи</t>
  </si>
  <si>
    <t>1. Нематериални активи</t>
  </si>
  <si>
    <t>Права върху собственост</t>
  </si>
  <si>
    <t>Програмни продукти</t>
  </si>
  <si>
    <t>Продукти от развойна дейност</t>
  </si>
  <si>
    <t>Други ДНМА</t>
  </si>
  <si>
    <t>2. Имоти, машини и съоръжения</t>
  </si>
  <si>
    <t>Земи (терени)</t>
  </si>
  <si>
    <t>Сгради и конструкции</t>
  </si>
  <si>
    <t>Машини оборудване</t>
  </si>
  <si>
    <t>Съоръжения</t>
  </si>
  <si>
    <t>Транспортни средства</t>
  </si>
  <si>
    <t>Други ДМА</t>
  </si>
  <si>
    <t>Разходи за придобиване и ликвидация на ДМА</t>
  </si>
  <si>
    <t>3. Инвестиции в дъщерни предприятия</t>
  </si>
  <si>
    <t>4. Инвестиции в асоцирани предприятия</t>
  </si>
  <si>
    <t>5. Дългосрочни финансови активи</t>
  </si>
  <si>
    <t>6. Инвестиционни имоти</t>
  </si>
  <si>
    <t>7. Дългосрочни търговски вземания</t>
  </si>
  <si>
    <t>8. Дългосрочни вземания от свързани лица</t>
  </si>
  <si>
    <t>а) по споразумения за поети дългове</t>
  </si>
  <si>
    <t>b) предоставени краткосрочни заеми</t>
  </si>
  <si>
    <t>9. Отсрочени данъци активи</t>
  </si>
  <si>
    <t>Текущи активи</t>
  </si>
  <si>
    <t>1. Материални запаси</t>
  </si>
  <si>
    <t>а) материали</t>
  </si>
  <si>
    <t>b) продукция</t>
  </si>
  <si>
    <t>с) стоки</t>
  </si>
  <si>
    <t>d) незавършено производство</t>
  </si>
  <si>
    <t>2. Краткосрочни финансови активи</t>
  </si>
  <si>
    <t>Изкупени собствени дългови ценни книжа</t>
  </si>
  <si>
    <t>Краткосрочни ценнни книжа</t>
  </si>
  <si>
    <t>Други краткосрочни финансови активи</t>
  </si>
  <si>
    <t>3. Търговски вземания</t>
  </si>
  <si>
    <t>4. Вземания от свързани лица</t>
  </si>
  <si>
    <t>Вземания от свързани лица в БДЖ Група</t>
  </si>
  <si>
    <t>а) търговски вземания</t>
  </si>
  <si>
    <t>b) по споразумения за поети дългове</t>
  </si>
  <si>
    <t>c) предоставени краткосрочни заеми</t>
  </si>
  <si>
    <t>Вземания от асоцирани предхприятия</t>
  </si>
  <si>
    <t>Вземания от лица под общ контрол</t>
  </si>
  <si>
    <t>5. Вземания по предоставени търговски заеми</t>
  </si>
  <si>
    <t>6. Вземания във връзка с данъци върху дохода</t>
  </si>
  <si>
    <t>7. Други вземания</t>
  </si>
  <si>
    <t>Предоставени аванси</t>
  </si>
  <si>
    <t>a)предплатени услуги</t>
  </si>
  <si>
    <t>Съдебни и присъдени вземания</t>
  </si>
  <si>
    <t>Данъчни вземания</t>
  </si>
  <si>
    <t>Други краткосрочни вземания</t>
  </si>
  <si>
    <t>8.Пари и парични еквиваленти</t>
  </si>
  <si>
    <t>Парични средства в брой</t>
  </si>
  <si>
    <t>Парични средства в безсрочни депозити</t>
  </si>
  <si>
    <t>Блокирани парични средства</t>
  </si>
  <si>
    <t>Парични еквиваленти</t>
  </si>
  <si>
    <t>Активи, класифицирани като държани за продажба</t>
  </si>
  <si>
    <t>Общо активи</t>
  </si>
  <si>
    <t>Условни активи</t>
  </si>
  <si>
    <t>Пасиви</t>
  </si>
  <si>
    <t>Собствен капитал и пасиви</t>
  </si>
  <si>
    <t>Собствен капитал</t>
  </si>
  <si>
    <t>1. Основен капитал</t>
  </si>
  <si>
    <t>Записан капитал</t>
  </si>
  <si>
    <t>Не внесен капитал</t>
  </si>
  <si>
    <t>Изкупени собствени акциии</t>
  </si>
  <si>
    <t>2. Резерви от преобразуване</t>
  </si>
  <si>
    <t>3. Преоценъчен резерв</t>
  </si>
  <si>
    <t>4. Други резерви</t>
  </si>
  <si>
    <t>5. Натрупана печалба /загуба/</t>
  </si>
  <si>
    <t>Натрупана печалба /загуба/ от минали години</t>
  </si>
  <si>
    <t>a) Неразпределена печалба</t>
  </si>
  <si>
    <t>b) Непокрита загуба</t>
  </si>
  <si>
    <t>Текуща печалба /загуба/</t>
  </si>
  <si>
    <t>Общо собствен капитал</t>
  </si>
  <si>
    <t>Нетекущи пасиви</t>
  </si>
  <si>
    <t>1. Пенсионни и други задължения към персонала</t>
  </si>
  <si>
    <t>2. Дългосрочни заеми</t>
  </si>
  <si>
    <t>a) в т.ч. към банки:</t>
  </si>
  <si>
    <t>3. Задължения по финансов лизинг</t>
  </si>
  <si>
    <t>4. Дългосрочни задължения към СЛ</t>
  </si>
  <si>
    <t>Вземания от СЛ в БДЖ Група</t>
  </si>
  <si>
    <t>a) по споразумения за поети дългове</t>
  </si>
  <si>
    <t>5. Финансиране за нетекущи активи</t>
  </si>
  <si>
    <t>6. Отсрочени данъци пасиви</t>
  </si>
  <si>
    <t>Текущи пасиви</t>
  </si>
  <si>
    <t>1. Провизии</t>
  </si>
  <si>
    <t>2. Пенсионни и други задължения към персонала</t>
  </si>
  <si>
    <t>а) задължения към персонала</t>
  </si>
  <si>
    <t>b) задължения към осигурителни предприятия</t>
  </si>
  <si>
    <t>3. Краткосрочни заеми</t>
  </si>
  <si>
    <t>4. Задължения по финансов лизинг</t>
  </si>
  <si>
    <t>5. Финансиране за оперативна дейност и нетекущи активи</t>
  </si>
  <si>
    <t>a) в т.ч. за дълготрайни активи</t>
  </si>
  <si>
    <t>b) в т.ч. за текуща дейност</t>
  </si>
  <si>
    <t>6. Търговски задължения</t>
  </si>
  <si>
    <t>7. Краткосрочни задължения към свързани лица</t>
  </si>
  <si>
    <t>Задължения към свързани лца в БДЖ Група</t>
  </si>
  <si>
    <t>а) търговски задължения</t>
  </si>
  <si>
    <t>c) получени краткосрочни заеми</t>
  </si>
  <si>
    <t>Задължения към асоцирани предприятия</t>
  </si>
  <si>
    <t>Задължения към лица под общ контрол</t>
  </si>
  <si>
    <t>8.Задължения за данък върху дохода</t>
  </si>
  <si>
    <t>9. Други краткосрочни задължения</t>
  </si>
  <si>
    <t>Получени аванси</t>
  </si>
  <si>
    <t>a) Предплатени услуги</t>
  </si>
  <si>
    <t>Данъчни задължения</t>
  </si>
  <si>
    <t>Заведени съдебни дела срещу БДЖ</t>
  </si>
  <si>
    <t>Други краткосрочни</t>
  </si>
  <si>
    <t>Общо пасиви</t>
  </si>
  <si>
    <t>Общо собствен капитал и пасиви</t>
  </si>
  <si>
    <t>Условни пасиви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</si>
</sst>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.00;\(###,##0.00\)"/>
    <numFmt numFmtId="165" formatCode="###,##0;\(###,##0\)"/>
  </numFmts>
  <fonts count="2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.75"/>
      <color theme="1"/>
      <name val="Times New Roman"/>
      <family val="1"/>
      <charset val="204"/>
    </font>
    <font>
      <sz val="11.25"/>
      <color theme="1"/>
      <name val="Times New Roman"/>
      <family val="1"/>
      <charset val="204"/>
    </font>
    <font>
      <sz val="8.25"/>
      <color theme="1"/>
      <name val="MS Sans Serif"/>
      <family val="2"/>
      <charset val="204"/>
    </font>
    <font>
      <b/>
      <sz val="11.25"/>
      <color theme="1"/>
      <name val="Times New Roman"/>
      <family val="1"/>
      <charset val="204"/>
    </font>
    <font>
      <b/>
      <sz val="9.75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.25"/>
      <color theme="1"/>
      <name val="MS Sans Serif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3"/>
      <color theme="1"/>
      <name val="Arial"/>
      <family val="2"/>
      <charset val="204"/>
    </font>
    <font>
      <b/>
      <sz val="9"/>
      <color rgb="FF080000"/>
      <name val="MS Sans Serif"/>
      <family val="2"/>
      <charset val="204"/>
    </font>
    <font>
      <sz val="8.25"/>
      <color rgb="FF000000"/>
      <name val="MS Sans Serif"/>
      <family val="2"/>
      <charset val="204"/>
    </font>
    <font>
      <b/>
      <sz val="9.75"/>
      <color rgb="FF000000"/>
      <name val="MS Sans Serif"/>
      <family val="2"/>
      <charset val="204"/>
    </font>
    <font>
      <b/>
      <sz val="9.75"/>
      <color rgb="FF080000"/>
      <name val="MS Sans Serif"/>
      <family val="2"/>
      <charset val="204"/>
    </font>
    <font>
      <sz val="8.25"/>
      <color rgb="FF080000"/>
      <name val="MS Sans Serif"/>
      <family val="2"/>
      <charset val="204"/>
    </font>
    <font>
      <b/>
      <sz val="8.25"/>
      <color rgb="FF080000"/>
      <name val="MS Sans Serif"/>
      <family val="2"/>
      <charset val="204"/>
    </font>
    <font>
      <b/>
      <sz val="12"/>
      <color rgb="FF080000"/>
      <name val="MS Sans Serif"/>
      <family val="2"/>
      <charset val="204"/>
    </font>
    <font>
      <b/>
      <sz val="9.75"/>
      <color rgb="FF0F0F0F"/>
      <name val="MS Sans Serif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CFCFC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80FFFF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>
      <alignment horizontal="right"/>
    </xf>
  </cellStyleXfs>
  <cellXfs count="67">
    <xf numFmtId="0" fontId="0" fillId="0" borderId="0" xfId="0">
      <alignment horizontal="right"/>
    </xf>
    <xf numFmtId="0" fontId="0" fillId="0" borderId="0" xfId="0" applyAlignment="1">
      <alignment horizontal="left"/>
    </xf>
    <xf numFmtId="49" fontId="2" fillId="2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left"/>
    </xf>
    <xf numFmtId="0" fontId="1" fillId="0" borderId="0" xfId="0" applyFont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center"/>
    </xf>
    <xf numFmtId="49" fontId="5" fillId="3" borderId="1" xfId="0" applyNumberFormat="1" applyFont="1" applyFill="1" applyBorder="1" applyAlignment="1">
      <alignment horizontal="left"/>
    </xf>
    <xf numFmtId="49" fontId="3" fillId="3" borderId="1" xfId="0" applyNumberFormat="1" applyFont="1" applyFill="1" applyBorder="1" applyAlignment="1">
      <alignment horizontal="left"/>
    </xf>
    <xf numFmtId="49" fontId="5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left"/>
    </xf>
    <xf numFmtId="0" fontId="0" fillId="0" borderId="0" xfId="0" applyFill="1">
      <alignment horizontal="right"/>
    </xf>
    <xf numFmtId="0" fontId="13" fillId="0" borderId="0" xfId="0" applyFont="1" applyAlignment="1"/>
    <xf numFmtId="0" fontId="13" fillId="0" borderId="0" xfId="0" applyFont="1" applyAlignment="1">
      <alignment horizontal="left"/>
    </xf>
    <xf numFmtId="0" fontId="0" fillId="0" borderId="0" xfId="0" applyAlignment="1"/>
    <xf numFmtId="3" fontId="0" fillId="0" borderId="0" xfId="0" applyNumberFormat="1">
      <alignment horizontal="right"/>
    </xf>
    <xf numFmtId="3" fontId="6" fillId="2" borderId="1" xfId="0" applyNumberFormat="1" applyFont="1" applyFill="1" applyBorder="1" applyAlignment="1">
      <alignment horizontal="center" vertical="center"/>
    </xf>
    <xf numFmtId="3" fontId="2" fillId="2" borderId="1" xfId="0" applyNumberFormat="1" applyFont="1" applyFill="1" applyBorder="1">
      <alignment horizontal="right"/>
    </xf>
    <xf numFmtId="3" fontId="7" fillId="3" borderId="1" xfId="0" applyNumberFormat="1" applyFont="1" applyFill="1" applyBorder="1">
      <alignment horizontal="right"/>
    </xf>
    <xf numFmtId="3" fontId="2" fillId="0" borderId="1" xfId="0" applyNumberFormat="1" applyFont="1" applyFill="1" applyBorder="1">
      <alignment horizontal="right"/>
    </xf>
    <xf numFmtId="3" fontId="8" fillId="0" borderId="1" xfId="0" applyNumberFormat="1" applyFont="1" applyFill="1" applyBorder="1">
      <alignment horizontal="right"/>
    </xf>
    <xf numFmtId="165" fontId="7" fillId="3" borderId="1" xfId="0" applyNumberFormat="1" applyFont="1" applyFill="1" applyBorder="1">
      <alignment horizontal="right"/>
    </xf>
    <xf numFmtId="165" fontId="2" fillId="0" borderId="1" xfId="0" applyNumberFormat="1" applyFont="1" applyFill="1" applyBorder="1">
      <alignment horizontal="right"/>
    </xf>
    <xf numFmtId="165" fontId="7" fillId="0" borderId="1" xfId="0" applyNumberFormat="1" applyFont="1" applyFill="1" applyBorder="1">
      <alignment horizontal="right"/>
    </xf>
    <xf numFmtId="165" fontId="8" fillId="3" borderId="1" xfId="0" applyNumberFormat="1" applyFont="1" applyFill="1" applyBorder="1">
      <alignment horizontal="right"/>
    </xf>
    <xf numFmtId="165" fontId="8" fillId="0" borderId="1" xfId="0" applyNumberFormat="1" applyFont="1" applyFill="1" applyBorder="1">
      <alignment horizontal="right"/>
    </xf>
    <xf numFmtId="165" fontId="9" fillId="4" borderId="1" xfId="0" applyNumberFormat="1" applyFont="1" applyFill="1" applyBorder="1">
      <alignment horizontal="right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9" fontId="11" fillId="2" borderId="2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top"/>
    </xf>
    <xf numFmtId="0" fontId="12" fillId="0" borderId="0" xfId="0" applyFont="1" applyAlignment="1">
      <alignment horizontal="center"/>
    </xf>
    <xf numFmtId="3" fontId="6" fillId="2" borderId="1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top"/>
    </xf>
    <xf numFmtId="0" fontId="15" fillId="0" borderId="0" xfId="0" applyFont="1" applyAlignment="1">
      <alignment horizontal="center" vertical="top"/>
    </xf>
    <xf numFmtId="49" fontId="16" fillId="0" borderId="0" xfId="0" applyNumberFormat="1" applyFont="1" applyFill="1" applyBorder="1" applyAlignment="1"/>
    <xf numFmtId="0" fontId="15" fillId="0" borderId="0" xfId="0" applyFont="1" applyAlignment="1">
      <alignment horizontal="center" vertical="top"/>
    </xf>
    <xf numFmtId="49" fontId="16" fillId="0" borderId="0" xfId="0" applyNumberFormat="1" applyFont="1" applyFill="1" applyBorder="1" applyAlignment="1">
      <alignment horizontal="center"/>
    </xf>
    <xf numFmtId="0" fontId="17" fillId="5" borderId="1" xfId="0" applyFont="1" applyFill="1" applyBorder="1" applyAlignment="1">
      <alignment horizontal="center" wrapText="1"/>
    </xf>
    <xf numFmtId="0" fontId="18" fillId="5" borderId="1" xfId="0" applyFont="1" applyFill="1" applyBorder="1" applyAlignment="1">
      <alignment horizontal="center" wrapText="1"/>
    </xf>
    <xf numFmtId="49" fontId="18" fillId="0" borderId="1" xfId="0" applyNumberFormat="1" applyFont="1" applyFill="1" applyBorder="1" applyAlignment="1"/>
    <xf numFmtId="3" fontId="17" fillId="0" borderId="1" xfId="0" applyNumberFormat="1" applyFont="1" applyFill="1" applyBorder="1" applyAlignment="1"/>
    <xf numFmtId="49" fontId="19" fillId="5" borderId="1" xfId="0" applyNumberFormat="1" applyFont="1" applyFill="1" applyBorder="1" applyAlignment="1"/>
    <xf numFmtId="3" fontId="20" fillId="5" borderId="1" xfId="0" applyNumberFormat="1" applyFont="1" applyFill="1" applyBorder="1" applyAlignment="1"/>
    <xf numFmtId="49" fontId="21" fillId="0" borderId="1" xfId="0" applyNumberFormat="1" applyFont="1" applyFill="1" applyBorder="1" applyAlignment="1"/>
    <xf numFmtId="3" fontId="21" fillId="0" borderId="1" xfId="0" applyNumberFormat="1" applyFont="1" applyFill="1" applyBorder="1" applyAlignment="1"/>
    <xf numFmtId="49" fontId="17" fillId="0" borderId="1" xfId="0" applyNumberFormat="1" applyFont="1" applyFill="1" applyBorder="1" applyAlignment="1"/>
    <xf numFmtId="3" fontId="20" fillId="0" borderId="1" xfId="0" applyNumberFormat="1" applyFont="1" applyFill="1" applyBorder="1" applyAlignment="1"/>
    <xf numFmtId="49" fontId="20" fillId="0" borderId="1" xfId="0" applyNumberFormat="1" applyFont="1" applyFill="1" applyBorder="1" applyAlignment="1"/>
    <xf numFmtId="3" fontId="19" fillId="5" borderId="1" xfId="0" applyNumberFormat="1" applyFont="1" applyFill="1" applyBorder="1" applyAlignment="1"/>
    <xf numFmtId="49" fontId="22" fillId="6" borderId="1" xfId="0" applyNumberFormat="1" applyFont="1" applyFill="1" applyBorder="1" applyAlignment="1"/>
    <xf numFmtId="3" fontId="22" fillId="6" borderId="1" xfId="0" applyNumberFormat="1" applyFont="1" applyFill="1" applyBorder="1" applyAlignment="1"/>
    <xf numFmtId="49" fontId="21" fillId="5" borderId="1" xfId="0" applyNumberFormat="1" applyFont="1" applyFill="1" applyBorder="1" applyAlignment="1"/>
    <xf numFmtId="3" fontId="23" fillId="5" borderId="1" xfId="0" applyNumberFormat="1" applyFont="1" applyFill="1" applyBorder="1" applyAlignment="1"/>
    <xf numFmtId="3" fontId="21" fillId="5" borderId="1" xfId="0" applyNumberFormat="1" applyFont="1" applyFill="1" applyBorder="1" applyAlignment="1"/>
    <xf numFmtId="49" fontId="22" fillId="2" borderId="1" xfId="0" applyNumberFormat="1" applyFont="1" applyFill="1" applyBorder="1" applyAlignment="1"/>
    <xf numFmtId="3" fontId="22" fillId="2" borderId="1" xfId="0" applyNumberFormat="1" applyFont="1" applyFill="1" applyBorder="1" applyAlignment="1"/>
    <xf numFmtId="49" fontId="0" fillId="0" borderId="0" xfId="0" applyNumberFormat="1" applyAlignment="1"/>
    <xf numFmtId="164" fontId="0" fillId="0" borderId="0" xfId="0" applyNumberFormat="1" applyAlignment="1"/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TCH~1/AppData/Local/Temp/7zO4AEAEE24/&#1054;&#1060;&#1057;%20&#1052;&#1057;&#1057;%20&#1084;.12.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елиминиран в лв"/>
      <sheetName val="елиминиран в хил "/>
      <sheetName val="Sheet1"/>
    </sheetNames>
    <sheetDataSet>
      <sheetData sheetId="0">
        <row r="3">
          <cell r="A3" t="str">
            <v>КЪМ 31.12.2019 г.</v>
          </cell>
        </row>
        <row r="7">
          <cell r="B7">
            <v>0</v>
          </cell>
          <cell r="C7">
            <v>0</v>
          </cell>
          <cell r="D7">
            <v>0</v>
          </cell>
        </row>
        <row r="8">
          <cell r="B8">
            <v>0</v>
          </cell>
          <cell r="C8">
            <v>0</v>
          </cell>
          <cell r="D8">
            <v>0</v>
          </cell>
        </row>
        <row r="9">
          <cell r="B9">
            <v>989345.53</v>
          </cell>
          <cell r="C9">
            <v>954036.16</v>
          </cell>
          <cell r="D9">
            <v>35309.370000000003</v>
          </cell>
        </row>
        <row r="10">
          <cell r="B10">
            <v>46420</v>
          </cell>
          <cell r="C10">
            <v>21420</v>
          </cell>
          <cell r="D10">
            <v>25000</v>
          </cell>
        </row>
        <row r="11">
          <cell r="B11">
            <v>881555.14</v>
          </cell>
          <cell r="C11">
            <v>873472.07</v>
          </cell>
          <cell r="D11">
            <v>8083.07</v>
          </cell>
        </row>
        <row r="12">
          <cell r="B12">
            <v>0</v>
          </cell>
          <cell r="C12">
            <v>0</v>
          </cell>
          <cell r="D12">
            <v>0</v>
          </cell>
        </row>
        <row r="13">
          <cell r="B13">
            <v>61370.39</v>
          </cell>
          <cell r="C13">
            <v>59144.09</v>
          </cell>
          <cell r="D13">
            <v>2226.3000000000002</v>
          </cell>
        </row>
        <row r="14">
          <cell r="B14">
            <v>215976212.19</v>
          </cell>
          <cell r="C14">
            <v>57175367.509999998</v>
          </cell>
          <cell r="D14">
            <v>158800844.68000001</v>
          </cell>
        </row>
        <row r="15">
          <cell r="B15">
            <v>14285218.6</v>
          </cell>
          <cell r="C15">
            <v>0</v>
          </cell>
          <cell r="D15">
            <v>14285218.6</v>
          </cell>
        </row>
        <row r="16">
          <cell r="B16">
            <v>9604477.1199999992</v>
          </cell>
          <cell r="C16">
            <v>7611169.71</v>
          </cell>
          <cell r="D16">
            <v>1993307.41</v>
          </cell>
        </row>
        <row r="17">
          <cell r="B17">
            <v>8760052.7799999993</v>
          </cell>
          <cell r="C17">
            <v>7678372.4900000002</v>
          </cell>
          <cell r="D17">
            <v>1081680.29</v>
          </cell>
        </row>
        <row r="18">
          <cell r="B18">
            <v>6308615.2400000002</v>
          </cell>
          <cell r="C18">
            <v>4757764.1500000004</v>
          </cell>
          <cell r="D18">
            <v>1550851.09</v>
          </cell>
        </row>
        <row r="19">
          <cell r="B19">
            <v>168274463.58000001</v>
          </cell>
          <cell r="C19">
            <v>31430719.98</v>
          </cell>
          <cell r="D19">
            <v>136843743.59999999</v>
          </cell>
        </row>
        <row r="20">
          <cell r="B20">
            <v>999826.52</v>
          </cell>
          <cell r="C20">
            <v>919632.64</v>
          </cell>
          <cell r="D20">
            <v>80193.88</v>
          </cell>
        </row>
        <row r="21">
          <cell r="B21">
            <v>7743558.3499999996</v>
          </cell>
          <cell r="C21">
            <v>4777708.54</v>
          </cell>
          <cell r="D21" t="str">
            <v xml:space="preserve"> </v>
          </cell>
        </row>
        <row r="22">
          <cell r="B22">
            <v>0</v>
          </cell>
          <cell r="C22">
            <v>0</v>
          </cell>
          <cell r="D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</row>
        <row r="29">
          <cell r="B29">
            <v>0</v>
          </cell>
          <cell r="C29">
            <v>0</v>
          </cell>
          <cell r="D29">
            <v>0</v>
          </cell>
        </row>
        <row r="33">
          <cell r="B33">
            <v>1856431.34</v>
          </cell>
          <cell r="C33">
            <v>0</v>
          </cell>
          <cell r="D33">
            <v>1856431.34</v>
          </cell>
        </row>
        <row r="34">
          <cell r="B34">
            <v>218821989.06</v>
          </cell>
          <cell r="C34">
            <v>58129403.669999994</v>
          </cell>
          <cell r="D34">
            <v>160692585.39000002</v>
          </cell>
        </row>
        <row r="35">
          <cell r="B35">
            <v>0</v>
          </cell>
          <cell r="C35">
            <v>0</v>
          </cell>
          <cell r="D35">
            <v>0</v>
          </cell>
        </row>
        <row r="36">
          <cell r="B36">
            <v>16745105.140000001</v>
          </cell>
          <cell r="C36">
            <v>0</v>
          </cell>
          <cell r="D36">
            <v>16745105.140000001</v>
          </cell>
        </row>
        <row r="37">
          <cell r="B37">
            <v>16418234.77</v>
          </cell>
          <cell r="C37">
            <v>0</v>
          </cell>
          <cell r="D37">
            <v>16418234.77</v>
          </cell>
        </row>
        <row r="38">
          <cell r="B38">
            <v>0</v>
          </cell>
          <cell r="C38">
            <v>0</v>
          </cell>
          <cell r="D38">
            <v>0</v>
          </cell>
        </row>
        <row r="39">
          <cell r="B39">
            <v>0</v>
          </cell>
          <cell r="C39">
            <v>0</v>
          </cell>
          <cell r="D39">
            <v>0</v>
          </cell>
        </row>
        <row r="40">
          <cell r="B40">
            <v>326870.37</v>
          </cell>
          <cell r="C40">
            <v>0</v>
          </cell>
          <cell r="D40">
            <v>326870.37</v>
          </cell>
        </row>
        <row r="41">
          <cell r="B41">
            <v>0</v>
          </cell>
          <cell r="C41">
            <v>0</v>
          </cell>
          <cell r="D41">
            <v>0</v>
          </cell>
        </row>
        <row r="42">
          <cell r="B42">
            <v>0</v>
          </cell>
          <cell r="C42">
            <v>0</v>
          </cell>
          <cell r="D42">
            <v>0</v>
          </cell>
        </row>
        <row r="43">
          <cell r="B43">
            <v>0</v>
          </cell>
          <cell r="C43">
            <v>0</v>
          </cell>
          <cell r="D43">
            <v>0</v>
          </cell>
        </row>
        <row r="44">
          <cell r="B44">
            <v>0</v>
          </cell>
          <cell r="C44">
            <v>0</v>
          </cell>
          <cell r="D44">
            <v>0</v>
          </cell>
        </row>
        <row r="45">
          <cell r="B45">
            <v>19039498.84</v>
          </cell>
          <cell r="C45">
            <v>3277665.44</v>
          </cell>
          <cell r="D45">
            <v>15761833.4</v>
          </cell>
        </row>
        <row r="46">
          <cell r="B46">
            <v>618119.69999999995</v>
          </cell>
          <cell r="C46">
            <v>68576.78</v>
          </cell>
          <cell r="D46">
            <v>549542.92000000004</v>
          </cell>
        </row>
        <row r="47">
          <cell r="B47">
            <v>153744.45000000001</v>
          </cell>
          <cell r="C47">
            <v>0</v>
          </cell>
          <cell r="D47">
            <v>153744.45000000001</v>
          </cell>
        </row>
        <row r="48">
          <cell r="B48">
            <v>153744.45000000001</v>
          </cell>
          <cell r="C48">
            <v>0</v>
          </cell>
          <cell r="D48">
            <v>153744.45000000001</v>
          </cell>
        </row>
        <row r="49">
          <cell r="B49">
            <v>0</v>
          </cell>
          <cell r="C49">
            <v>0</v>
          </cell>
          <cell r="D49">
            <v>0</v>
          </cell>
        </row>
        <row r="50">
          <cell r="B50">
            <v>0</v>
          </cell>
          <cell r="C50">
            <v>0</v>
          </cell>
          <cell r="D50">
            <v>0</v>
          </cell>
        </row>
        <row r="51">
          <cell r="B51">
            <v>0</v>
          </cell>
          <cell r="C51">
            <v>0</v>
          </cell>
          <cell r="D51">
            <v>0</v>
          </cell>
        </row>
        <row r="52">
          <cell r="B52">
            <v>464375.25</v>
          </cell>
          <cell r="C52">
            <v>68576.78</v>
          </cell>
          <cell r="D52">
            <v>395798.47</v>
          </cell>
        </row>
        <row r="53">
          <cell r="B53">
            <v>0</v>
          </cell>
          <cell r="C53">
            <v>0</v>
          </cell>
          <cell r="D53">
            <v>0</v>
          </cell>
        </row>
        <row r="54">
          <cell r="B54">
            <v>0</v>
          </cell>
          <cell r="C54">
            <v>0</v>
          </cell>
          <cell r="D54">
            <v>0</v>
          </cell>
        </row>
        <row r="55">
          <cell r="B55">
            <v>9124165.6300000008</v>
          </cell>
          <cell r="C55">
            <v>8282134.1900000004</v>
          </cell>
          <cell r="D55">
            <v>842031.44</v>
          </cell>
        </row>
        <row r="56">
          <cell r="B56">
            <v>324840.92</v>
          </cell>
          <cell r="C56">
            <v>0</v>
          </cell>
          <cell r="D56">
            <v>324840.92</v>
          </cell>
        </row>
        <row r="57">
          <cell r="B57">
            <v>0</v>
          </cell>
          <cell r="C57">
            <v>0</v>
          </cell>
          <cell r="D57">
            <v>0</v>
          </cell>
        </row>
        <row r="58">
          <cell r="B58">
            <v>8316589.1200000001</v>
          </cell>
          <cell r="C58">
            <v>8278152.9800000004</v>
          </cell>
          <cell r="D58">
            <v>38436.14</v>
          </cell>
        </row>
        <row r="59">
          <cell r="B59">
            <v>0</v>
          </cell>
          <cell r="C59">
            <v>0</v>
          </cell>
          <cell r="D59">
            <v>0</v>
          </cell>
        </row>
        <row r="60">
          <cell r="B60">
            <v>482735.59</v>
          </cell>
          <cell r="C60">
            <v>3981.21</v>
          </cell>
          <cell r="D60">
            <v>478754.38</v>
          </cell>
        </row>
        <row r="61">
          <cell r="B61">
            <v>1832087.44</v>
          </cell>
          <cell r="C61">
            <v>0</v>
          </cell>
          <cell r="D61">
            <v>1832087.44</v>
          </cell>
        </row>
        <row r="62">
          <cell r="B62">
            <v>30040.46</v>
          </cell>
          <cell r="C62">
            <v>0</v>
          </cell>
          <cell r="D62">
            <v>30040.46</v>
          </cell>
        </row>
        <row r="63">
          <cell r="B63">
            <v>1696998.6</v>
          </cell>
          <cell r="C63">
            <v>0</v>
          </cell>
          <cell r="D63">
            <v>1696998.6</v>
          </cell>
        </row>
        <row r="64">
          <cell r="B64">
            <v>79244.78</v>
          </cell>
          <cell r="C64">
            <v>0</v>
          </cell>
          <cell r="D64">
            <v>79244.78</v>
          </cell>
        </row>
        <row r="65">
          <cell r="B65">
            <v>25803.599999999999</v>
          </cell>
          <cell r="C65">
            <v>0</v>
          </cell>
          <cell r="D65">
            <v>25803.599999999999</v>
          </cell>
        </row>
        <row r="66">
          <cell r="B66">
            <v>47358976.750000007</v>
          </cell>
          <cell r="C66">
            <v>11628376.41</v>
          </cell>
          <cell r="D66">
            <v>35730600.339999996</v>
          </cell>
        </row>
        <row r="67">
          <cell r="B67">
            <v>16577552.18</v>
          </cell>
          <cell r="C67">
            <v>11449676.949999999</v>
          </cell>
          <cell r="D67">
            <v>5127875.2300000004</v>
          </cell>
        </row>
        <row r="68">
          <cell r="B68">
            <v>282758517.99000001</v>
          </cell>
          <cell r="C68">
            <v>81207457.030000001</v>
          </cell>
          <cell r="D68">
            <v>201551060.96000001</v>
          </cell>
        </row>
        <row r="69">
          <cell r="B69">
            <v>10242630.109999999</v>
          </cell>
          <cell r="C69">
            <v>0</v>
          </cell>
          <cell r="D69">
            <v>10242630.109999999</v>
          </cell>
        </row>
        <row r="70">
          <cell r="B70">
            <v>0</v>
          </cell>
          <cell r="C70">
            <v>0</v>
          </cell>
          <cell r="D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</row>
        <row r="73">
          <cell r="B73">
            <v>23250870</v>
          </cell>
          <cell r="C73">
            <v>0</v>
          </cell>
          <cell r="D73">
            <v>23250870</v>
          </cell>
        </row>
        <row r="74">
          <cell r="B74">
            <v>23250870</v>
          </cell>
          <cell r="C74">
            <v>0</v>
          </cell>
          <cell r="D74">
            <v>23250870</v>
          </cell>
        </row>
        <row r="75">
          <cell r="B75">
            <v>0</v>
          </cell>
          <cell r="C75">
            <v>0</v>
          </cell>
          <cell r="D75">
            <v>0</v>
          </cell>
        </row>
        <row r="76">
          <cell r="B76">
            <v>0</v>
          </cell>
          <cell r="C76">
            <v>0</v>
          </cell>
          <cell r="D76">
            <v>0</v>
          </cell>
        </row>
        <row r="77">
          <cell r="B77">
            <v>83235747.579999998</v>
          </cell>
          <cell r="C77">
            <v>0</v>
          </cell>
          <cell r="D77">
            <v>83235747.579999998</v>
          </cell>
        </row>
        <row r="78">
          <cell r="B78">
            <v>115235207.61</v>
          </cell>
          <cell r="C78">
            <v>0</v>
          </cell>
          <cell r="D78">
            <v>115235207.61</v>
          </cell>
        </row>
        <row r="79">
          <cell r="B79">
            <v>-141785.1</v>
          </cell>
          <cell r="C79">
            <v>0</v>
          </cell>
          <cell r="D79">
            <v>-141785.1</v>
          </cell>
        </row>
        <row r="80">
          <cell r="B80">
            <v>-136922129.06</v>
          </cell>
          <cell r="C80">
            <v>0</v>
          </cell>
          <cell r="D80">
            <v>-136922129.06</v>
          </cell>
        </row>
        <row r="81">
          <cell r="B81">
            <v>-129317652.89</v>
          </cell>
          <cell r="C81">
            <v>0</v>
          </cell>
          <cell r="D81">
            <v>-129317652.89</v>
          </cell>
        </row>
        <row r="82">
          <cell r="B82">
            <v>6616.03</v>
          </cell>
          <cell r="C82">
            <v>0</v>
          </cell>
          <cell r="D82">
            <v>6616.03</v>
          </cell>
        </row>
        <row r="83">
          <cell r="B83">
            <v>-129324268.92</v>
          </cell>
          <cell r="C83">
            <v>0</v>
          </cell>
          <cell r="D83">
            <v>-129324268.92</v>
          </cell>
        </row>
        <row r="84">
          <cell r="B84">
            <v>-7604476.1699999999</v>
          </cell>
          <cell r="C84">
            <v>0</v>
          </cell>
          <cell r="D84">
            <v>-7604476.1699999999</v>
          </cell>
        </row>
        <row r="85">
          <cell r="B85">
            <v>84657911.030000001</v>
          </cell>
          <cell r="C85">
            <v>0</v>
          </cell>
          <cell r="D85">
            <v>84657911.030000001</v>
          </cell>
        </row>
        <row r="86">
          <cell r="B86">
            <v>0</v>
          </cell>
          <cell r="C86">
            <v>0</v>
          </cell>
          <cell r="D86">
            <v>0</v>
          </cell>
        </row>
        <row r="87">
          <cell r="B87">
            <v>0</v>
          </cell>
          <cell r="C87">
            <v>0</v>
          </cell>
          <cell r="D87">
            <v>0</v>
          </cell>
        </row>
        <row r="88">
          <cell r="B88">
            <v>2083802</v>
          </cell>
          <cell r="C88">
            <v>0</v>
          </cell>
          <cell r="D88">
            <v>2083802</v>
          </cell>
        </row>
        <row r="89">
          <cell r="B89">
            <v>0</v>
          </cell>
          <cell r="C89">
            <v>0</v>
          </cell>
          <cell r="D89">
            <v>0</v>
          </cell>
        </row>
        <row r="90">
          <cell r="B90">
            <v>0</v>
          </cell>
          <cell r="C90">
            <v>0</v>
          </cell>
          <cell r="D90">
            <v>0</v>
          </cell>
        </row>
        <row r="91">
          <cell r="B91">
            <v>0</v>
          </cell>
          <cell r="C91">
            <v>0</v>
          </cell>
          <cell r="D91">
            <v>0</v>
          </cell>
        </row>
        <row r="92">
          <cell r="B92">
            <v>58724513.079999998</v>
          </cell>
          <cell r="C92">
            <v>0</v>
          </cell>
          <cell r="D92">
            <v>58724513.079999998</v>
          </cell>
        </row>
        <row r="93">
          <cell r="B93">
            <v>11817047.98</v>
          </cell>
          <cell r="C93">
            <v>0</v>
          </cell>
          <cell r="D93">
            <v>11817047.98</v>
          </cell>
        </row>
        <row r="94">
          <cell r="B94">
            <v>0</v>
          </cell>
          <cell r="C94">
            <v>0</v>
          </cell>
          <cell r="D94">
            <v>0</v>
          </cell>
        </row>
        <row r="95">
          <cell r="B95">
            <v>8243477.1399999997</v>
          </cell>
          <cell r="C95">
            <v>0</v>
          </cell>
          <cell r="D95">
            <v>8243477.1399999997</v>
          </cell>
        </row>
        <row r="99">
          <cell r="B99">
            <v>1391423.15</v>
          </cell>
          <cell r="C99">
            <v>0</v>
          </cell>
          <cell r="D99">
            <v>1391423.15</v>
          </cell>
        </row>
        <row r="100">
          <cell r="B100">
            <v>11284119.67</v>
          </cell>
          <cell r="C100">
            <v>0</v>
          </cell>
          <cell r="D100">
            <v>11284119.67</v>
          </cell>
        </row>
        <row r="101">
          <cell r="B101">
            <v>73483857.899999991</v>
          </cell>
          <cell r="C101">
            <v>0</v>
          </cell>
          <cell r="D101">
            <v>73483857.899999991</v>
          </cell>
        </row>
        <row r="102">
          <cell r="B102">
            <v>0</v>
          </cell>
          <cell r="C102">
            <v>0</v>
          </cell>
          <cell r="D102">
            <v>0</v>
          </cell>
        </row>
        <row r="103">
          <cell r="B103">
            <v>112770.23</v>
          </cell>
          <cell r="C103">
            <v>0</v>
          </cell>
          <cell r="D103">
            <v>112770.23</v>
          </cell>
        </row>
        <row r="104">
          <cell r="B104">
            <v>12602712.59</v>
          </cell>
          <cell r="C104">
            <v>0</v>
          </cell>
          <cell r="D104">
            <v>12602712.59</v>
          </cell>
        </row>
        <row r="105">
          <cell r="B105">
            <v>7854610.4699999997</v>
          </cell>
          <cell r="C105">
            <v>0</v>
          </cell>
          <cell r="D105">
            <v>7854610.4699999997</v>
          </cell>
        </row>
        <row r="106">
          <cell r="B106">
            <v>4748102.12</v>
          </cell>
          <cell r="C106">
            <v>0</v>
          </cell>
          <cell r="D106">
            <v>4748102.12</v>
          </cell>
        </row>
        <row r="107">
          <cell r="B107">
            <v>0</v>
          </cell>
          <cell r="C107">
            <v>0</v>
          </cell>
          <cell r="D107">
            <v>0</v>
          </cell>
        </row>
        <row r="108">
          <cell r="B108">
            <v>0</v>
          </cell>
          <cell r="C108">
            <v>0</v>
          </cell>
          <cell r="D108">
            <v>0</v>
          </cell>
        </row>
        <row r="109">
          <cell r="B109">
            <v>0</v>
          </cell>
          <cell r="C109">
            <v>0</v>
          </cell>
          <cell r="D109">
            <v>0</v>
          </cell>
        </row>
        <row r="110">
          <cell r="B110">
            <v>181965.18</v>
          </cell>
          <cell r="C110">
            <v>0</v>
          </cell>
          <cell r="D110">
            <v>181965.18</v>
          </cell>
        </row>
        <row r="111">
          <cell r="B111">
            <v>37794.17</v>
          </cell>
          <cell r="C111">
            <v>0</v>
          </cell>
          <cell r="D111">
            <v>37794.17</v>
          </cell>
        </row>
        <row r="112">
          <cell r="B112">
            <v>144171.01</v>
          </cell>
          <cell r="C112">
            <v>0</v>
          </cell>
          <cell r="D112">
            <v>144171.01</v>
          </cell>
        </row>
        <row r="113">
          <cell r="B113">
            <v>10238653.859999999</v>
          </cell>
          <cell r="C113">
            <v>0</v>
          </cell>
          <cell r="D113">
            <v>10238653.859999999</v>
          </cell>
        </row>
        <row r="114">
          <cell r="B114">
            <v>15874649</v>
          </cell>
          <cell r="C114">
            <v>0</v>
          </cell>
          <cell r="D114">
            <v>15874649</v>
          </cell>
        </row>
        <row r="115">
          <cell r="B115">
            <v>5100327.9400000004</v>
          </cell>
          <cell r="C115">
            <v>0</v>
          </cell>
          <cell r="D115">
            <v>5100327.9400000004</v>
          </cell>
        </row>
        <row r="116">
          <cell r="B116">
            <v>3133313.63</v>
          </cell>
          <cell r="C116">
            <v>0</v>
          </cell>
          <cell r="D116">
            <v>3133313.63</v>
          </cell>
        </row>
        <row r="117">
          <cell r="B117">
            <v>0</v>
          </cell>
          <cell r="C117">
            <v>0</v>
          </cell>
          <cell r="D117">
            <v>0</v>
          </cell>
        </row>
        <row r="118">
          <cell r="B118">
            <v>1967014.31</v>
          </cell>
          <cell r="C118">
            <v>0</v>
          </cell>
          <cell r="D118">
            <v>1967014.31</v>
          </cell>
        </row>
        <row r="119">
          <cell r="B119">
            <v>11137.88</v>
          </cell>
          <cell r="C119">
            <v>0</v>
          </cell>
          <cell r="D119">
            <v>11137.88</v>
          </cell>
        </row>
        <row r="120">
          <cell r="B120">
            <v>10763183.18</v>
          </cell>
          <cell r="C120">
            <v>0</v>
          </cell>
          <cell r="D120">
            <v>10763183.18</v>
          </cell>
        </row>
        <row r="122">
          <cell r="B122">
            <v>0</v>
          </cell>
          <cell r="C122">
            <v>0</v>
          </cell>
          <cell r="D122">
            <v>0</v>
          </cell>
        </row>
        <row r="123">
          <cell r="B123">
            <v>4398541.17</v>
          </cell>
          <cell r="C123">
            <v>0</v>
          </cell>
          <cell r="D123">
            <v>4398541.17</v>
          </cell>
        </row>
        <row r="124">
          <cell r="B124">
            <v>280113.78000000003</v>
          </cell>
          <cell r="C124">
            <v>0</v>
          </cell>
          <cell r="D124">
            <v>280113.78000000003</v>
          </cell>
        </row>
        <row r="125">
          <cell r="B125">
            <v>589.22</v>
          </cell>
          <cell r="C125">
            <v>0</v>
          </cell>
          <cell r="D125">
            <v>589.22</v>
          </cell>
        </row>
        <row r="126">
          <cell r="B126">
            <v>1704104.06</v>
          </cell>
          <cell r="C126">
            <v>0</v>
          </cell>
          <cell r="D126">
            <v>1704104.06</v>
          </cell>
        </row>
        <row r="127">
          <cell r="B127">
            <v>0</v>
          </cell>
          <cell r="C127">
            <v>0</v>
          </cell>
          <cell r="D127">
            <v>0</v>
          </cell>
        </row>
        <row r="128">
          <cell r="B128">
            <v>2414323.33</v>
          </cell>
          <cell r="C128">
            <v>0</v>
          </cell>
          <cell r="D128">
            <v>2414323.33</v>
          </cell>
        </row>
        <row r="129">
          <cell r="B129">
            <v>43409292.030000001</v>
          </cell>
          <cell r="C129">
            <v>0</v>
          </cell>
          <cell r="D129">
            <v>43409292.030000001</v>
          </cell>
        </row>
        <row r="130">
          <cell r="B130">
            <v>116893149.92999999</v>
          </cell>
          <cell r="C130">
            <v>0</v>
          </cell>
          <cell r="D130">
            <v>116893149.92999999</v>
          </cell>
        </row>
        <row r="131">
          <cell r="B131">
            <v>201551060.95999998</v>
          </cell>
          <cell r="C131">
            <v>0</v>
          </cell>
          <cell r="D131">
            <v>201551060.95999998</v>
          </cell>
        </row>
        <row r="132">
          <cell r="B132">
            <v>10242630.109999999</v>
          </cell>
          <cell r="C132">
            <v>0</v>
          </cell>
          <cell r="D132">
            <v>10242630.109999999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0"/>
  <sheetViews>
    <sheetView tabSelected="1" zoomScaleNormal="100" workbookViewId="0">
      <selection sqref="A1:XFD1048576"/>
    </sheetView>
  </sheetViews>
  <sheetFormatPr defaultRowHeight="15" x14ac:dyDescent="0.25"/>
  <cols>
    <col min="1" max="1" width="48.42578125" style="19" customWidth="1"/>
    <col min="2" max="2" width="19.5703125" style="19" customWidth="1"/>
    <col min="3" max="4" width="19.7109375" style="19" bestFit="1" customWidth="1"/>
    <col min="5" max="16384" width="9.140625" style="19"/>
  </cols>
  <sheetData>
    <row r="1" spans="1:4" ht="18" x14ac:dyDescent="0.25">
      <c r="A1" s="39" t="s">
        <v>90</v>
      </c>
      <c r="B1" s="39"/>
      <c r="C1" s="39"/>
      <c r="D1" s="39"/>
    </row>
    <row r="2" spans="1:4" ht="16.5" x14ac:dyDescent="0.25">
      <c r="A2" s="40" t="s">
        <v>91</v>
      </c>
      <c r="B2" s="40"/>
      <c r="C2" s="40"/>
      <c r="D2" s="40"/>
    </row>
    <row r="3" spans="1:4" ht="16.5" x14ac:dyDescent="0.25">
      <c r="A3" s="40" t="str">
        <f>'[1]елиминиран в лв'!A3:D3</f>
        <v>КЪМ 31.12.2019 г.</v>
      </c>
      <c r="B3" s="40"/>
      <c r="C3" s="40"/>
      <c r="D3" s="40"/>
    </row>
    <row r="4" spans="1:4" ht="16.5" x14ac:dyDescent="0.25">
      <c r="A4" s="41" t="s">
        <v>92</v>
      </c>
      <c r="B4" s="42"/>
      <c r="C4" s="42"/>
      <c r="D4" s="43">
        <v>175403856</v>
      </c>
    </row>
    <row r="5" spans="1:4" ht="14.25" customHeight="1" x14ac:dyDescent="0.25">
      <c r="A5" s="44"/>
      <c r="B5" s="45" t="s">
        <v>93</v>
      </c>
      <c r="C5" s="44"/>
      <c r="D5" s="44"/>
    </row>
    <row r="6" spans="1:4" ht="31.5" customHeight="1" x14ac:dyDescent="0.25">
      <c r="A6" s="45" t="s">
        <v>94</v>
      </c>
      <c r="B6" s="45" t="s">
        <v>95</v>
      </c>
      <c r="C6" s="45" t="s">
        <v>96</v>
      </c>
      <c r="D6" s="45" t="s">
        <v>97</v>
      </c>
    </row>
    <row r="7" spans="1:4" ht="14.25" customHeight="1" x14ac:dyDescent="0.25">
      <c r="A7" s="46" t="s">
        <v>98</v>
      </c>
      <c r="B7" s="47">
        <f>'[1]елиминиран в лв'!B7/1000</f>
        <v>0</v>
      </c>
      <c r="C7" s="47">
        <f>'[1]елиминиран в лв'!C7/1000</f>
        <v>0</v>
      </c>
      <c r="D7" s="47">
        <f>'[1]елиминиран в лв'!D7/1000</f>
        <v>0</v>
      </c>
    </row>
    <row r="8" spans="1:4" ht="17.25" customHeight="1" x14ac:dyDescent="0.25">
      <c r="A8" s="48" t="s">
        <v>99</v>
      </c>
      <c r="B8" s="49">
        <f>'[1]елиминиран в лв'!B8/1000</f>
        <v>0</v>
      </c>
      <c r="C8" s="49">
        <f>'[1]елиминиран в лв'!C8/1000</f>
        <v>0</v>
      </c>
      <c r="D8" s="49">
        <f>'[1]елиминиран в лв'!D8/1000</f>
        <v>0</v>
      </c>
    </row>
    <row r="9" spans="1:4" ht="12" customHeight="1" x14ac:dyDescent="0.25">
      <c r="A9" s="50" t="s">
        <v>100</v>
      </c>
      <c r="B9" s="51">
        <f>'[1]елиминиран в лв'!B9/1000</f>
        <v>989.34553000000005</v>
      </c>
      <c r="C9" s="51">
        <f>'[1]елиминиран в лв'!C9/1000</f>
        <v>954.03616</v>
      </c>
      <c r="D9" s="51">
        <f>'[1]елиминиран в лв'!D9/1000</f>
        <v>35.309370000000001</v>
      </c>
    </row>
    <row r="10" spans="1:4" ht="12" customHeight="1" x14ac:dyDescent="0.25">
      <c r="A10" s="52" t="s">
        <v>101</v>
      </c>
      <c r="B10" s="47">
        <f>'[1]елиминиран в лв'!B10/1000</f>
        <v>46.42</v>
      </c>
      <c r="C10" s="47">
        <f>'[1]елиминиран в лв'!C10/1000</f>
        <v>21.42</v>
      </c>
      <c r="D10" s="47">
        <f>'[1]елиминиран в лв'!D10/1000</f>
        <v>25</v>
      </c>
    </row>
    <row r="11" spans="1:4" ht="12" customHeight="1" x14ac:dyDescent="0.25">
      <c r="A11" s="52" t="s">
        <v>102</v>
      </c>
      <c r="B11" s="47">
        <f>'[1]елиминиран в лв'!B11/1000</f>
        <v>881.55514000000005</v>
      </c>
      <c r="C11" s="47">
        <f>'[1]елиминиран в лв'!C11/1000</f>
        <v>873.47206999999992</v>
      </c>
      <c r="D11" s="47">
        <f>'[1]елиминиран в лв'!D11/1000</f>
        <v>8.0830699999999993</v>
      </c>
    </row>
    <row r="12" spans="1:4" ht="12" customHeight="1" x14ac:dyDescent="0.25">
      <c r="A12" s="52" t="s">
        <v>103</v>
      </c>
      <c r="B12" s="47">
        <f>'[1]елиминиран в лв'!B12/1000</f>
        <v>0</v>
      </c>
      <c r="C12" s="47">
        <f>'[1]елиминиран в лв'!C12/1000</f>
        <v>0</v>
      </c>
      <c r="D12" s="47">
        <f>'[1]елиминиран в лв'!D12/1000</f>
        <v>0</v>
      </c>
    </row>
    <row r="13" spans="1:4" ht="12" customHeight="1" x14ac:dyDescent="0.25">
      <c r="A13" s="52" t="s">
        <v>104</v>
      </c>
      <c r="B13" s="53">
        <f>'[1]елиминиран в лв'!B13/1000</f>
        <v>61.37039</v>
      </c>
      <c r="C13" s="47">
        <f>'[1]елиминиран в лв'!C13/1000</f>
        <v>59.144089999999998</v>
      </c>
      <c r="D13" s="47">
        <f>'[1]елиминиран в лв'!D13/1000</f>
        <v>2.2263000000000002</v>
      </c>
    </row>
    <row r="14" spans="1:4" ht="12" customHeight="1" x14ac:dyDescent="0.25">
      <c r="A14" s="50" t="s">
        <v>105</v>
      </c>
      <c r="B14" s="51">
        <f>'[1]елиминиран в лв'!B14/1000</f>
        <v>215976.21218999999</v>
      </c>
      <c r="C14" s="51">
        <f>'[1]елиминиран в лв'!C14/1000</f>
        <v>57175.367509999996</v>
      </c>
      <c r="D14" s="51">
        <f>'[1]елиминиран в лв'!D14/1000</f>
        <v>158800.84468000001</v>
      </c>
    </row>
    <row r="15" spans="1:4" ht="12" customHeight="1" x14ac:dyDescent="0.25">
      <c r="A15" s="52" t="s">
        <v>106</v>
      </c>
      <c r="B15" s="47">
        <f>'[1]елиминиран в лв'!B15/1000</f>
        <v>14285.2186</v>
      </c>
      <c r="C15" s="47">
        <f>'[1]елиминиран в лв'!C15/1000</f>
        <v>0</v>
      </c>
      <c r="D15" s="47">
        <f>'[1]елиминиран в лв'!D15/1000</f>
        <v>14285.2186</v>
      </c>
    </row>
    <row r="16" spans="1:4" ht="12" customHeight="1" x14ac:dyDescent="0.25">
      <c r="A16" s="54" t="s">
        <v>107</v>
      </c>
      <c r="B16" s="47">
        <f>'[1]елиминиран в лв'!B16/1000</f>
        <v>9604.4771199999996</v>
      </c>
      <c r="C16" s="47">
        <f>'[1]елиминиран в лв'!C16/1000</f>
        <v>7611.1697100000001</v>
      </c>
      <c r="D16" s="47">
        <f>'[1]елиминиран в лв'!D16/1000</f>
        <v>1993.3074099999999</v>
      </c>
    </row>
    <row r="17" spans="1:4" ht="12" customHeight="1" x14ac:dyDescent="0.25">
      <c r="A17" s="52" t="s">
        <v>108</v>
      </c>
      <c r="B17" s="47">
        <f>'[1]елиминиран в лв'!B17/1000</f>
        <v>8760.05278</v>
      </c>
      <c r="C17" s="53">
        <f>'[1]елиминиран в лв'!C17/1000</f>
        <v>7678.3724900000007</v>
      </c>
      <c r="D17" s="47">
        <f>'[1]елиминиран в лв'!D17/1000</f>
        <v>1081.68029</v>
      </c>
    </row>
    <row r="18" spans="1:4" ht="12" customHeight="1" x14ac:dyDescent="0.25">
      <c r="A18" s="52" t="s">
        <v>109</v>
      </c>
      <c r="B18" s="47">
        <f>'[1]елиминиран в лв'!B18/1000</f>
        <v>6308.6152400000001</v>
      </c>
      <c r="C18" s="47">
        <f>'[1]елиминиран в лв'!C18/1000</f>
        <v>4757.76415</v>
      </c>
      <c r="D18" s="47">
        <f>'[1]елиминиран в лв'!D18/1000</f>
        <v>1550.8510900000001</v>
      </c>
    </row>
    <row r="19" spans="1:4" ht="12" customHeight="1" x14ac:dyDescent="0.25">
      <c r="A19" s="52" t="s">
        <v>110</v>
      </c>
      <c r="B19" s="47">
        <f>'[1]елиминиран в лв'!B19/1000</f>
        <v>168274.46358000001</v>
      </c>
      <c r="C19" s="47">
        <f>'[1]елиминиран в лв'!C19/1000</f>
        <v>31430.719980000002</v>
      </c>
      <c r="D19" s="47">
        <f>'[1]елиминиран в лв'!D19/1000</f>
        <v>136843.74359999999</v>
      </c>
    </row>
    <row r="20" spans="1:4" ht="12" customHeight="1" x14ac:dyDescent="0.25">
      <c r="A20" s="52" t="s">
        <v>111</v>
      </c>
      <c r="B20" s="47">
        <f>'[1]елиминиран в лв'!B20/1000</f>
        <v>999.82652000000007</v>
      </c>
      <c r="C20" s="47">
        <f>'[1]елиминиран в лв'!C20/1000</f>
        <v>919.63264000000004</v>
      </c>
      <c r="D20" s="47">
        <f>'[1]елиминиран в лв'!D20/1000</f>
        <v>80.193880000000007</v>
      </c>
    </row>
    <row r="21" spans="1:4" ht="12" customHeight="1" x14ac:dyDescent="0.25">
      <c r="A21" s="52" t="s">
        <v>112</v>
      </c>
      <c r="B21" s="47">
        <f>'[1]елиминиран в лв'!B21/1000</f>
        <v>7743.5583499999993</v>
      </c>
      <c r="C21" s="47">
        <f>'[1]елиминиран в лв'!C21/1000</f>
        <v>4777.7085399999996</v>
      </c>
      <c r="D21" s="47" t="e">
        <f>'[1]елиминиран в лв'!D21/1000</f>
        <v>#VALUE!</v>
      </c>
    </row>
    <row r="22" spans="1:4" ht="12" customHeight="1" x14ac:dyDescent="0.25">
      <c r="A22" s="50" t="s">
        <v>113</v>
      </c>
      <c r="B22" s="51">
        <f>'[1]елиминиран в лв'!B22/1000</f>
        <v>0</v>
      </c>
      <c r="C22" s="51">
        <f>'[1]елиминиран в лв'!C22/1000</f>
        <v>0</v>
      </c>
      <c r="D22" s="51">
        <f>'[1]елиминиран в лв'!D22/1000</f>
        <v>0</v>
      </c>
    </row>
    <row r="23" spans="1:4" ht="12" customHeight="1" x14ac:dyDescent="0.25">
      <c r="A23" s="50" t="s">
        <v>114</v>
      </c>
      <c r="B23" s="51">
        <f>'[1]елиминиран в лв'!B23/1000</f>
        <v>0</v>
      </c>
      <c r="C23" s="51">
        <f>'[1]елиминиран в лв'!C23/1000</f>
        <v>0</v>
      </c>
      <c r="D23" s="51">
        <f>'[1]елиминиран в лв'!D23/1000</f>
        <v>0</v>
      </c>
    </row>
    <row r="24" spans="1:4" ht="12" customHeight="1" x14ac:dyDescent="0.25">
      <c r="A24" s="50" t="s">
        <v>115</v>
      </c>
      <c r="B24" s="51">
        <f>'[1]елиминиран в лв'!B24/1000</f>
        <v>0</v>
      </c>
      <c r="C24" s="51">
        <f>'[1]елиминиран в лв'!C24/1000</f>
        <v>0</v>
      </c>
      <c r="D24" s="51">
        <f>'[1]елиминиран в лв'!D24/1000</f>
        <v>0</v>
      </c>
    </row>
    <row r="25" spans="1:4" ht="12" customHeight="1" x14ac:dyDescent="0.25">
      <c r="A25" s="50" t="s">
        <v>116</v>
      </c>
      <c r="B25" s="51">
        <f>'[1]елиминиран в лв'!B25/1000</f>
        <v>0</v>
      </c>
      <c r="C25" s="51">
        <f>'[1]елиминиран в лв'!C25/1000</f>
        <v>0</v>
      </c>
      <c r="D25" s="51">
        <f>'[1]елиминиран в лв'!D25/1000</f>
        <v>0</v>
      </c>
    </row>
    <row r="26" spans="1:4" ht="12" customHeight="1" x14ac:dyDescent="0.25">
      <c r="A26" s="50" t="s">
        <v>117</v>
      </c>
      <c r="B26" s="51">
        <f>'[1]елиминиран в лв'!B26/1000</f>
        <v>0</v>
      </c>
      <c r="C26" s="51">
        <f>'[1]елиминиран в лв'!C26/1000</f>
        <v>0</v>
      </c>
      <c r="D26" s="51">
        <f>'[1]елиминиран в лв'!D26/1000</f>
        <v>0</v>
      </c>
    </row>
    <row r="27" spans="1:4" ht="12" customHeight="1" x14ac:dyDescent="0.25">
      <c r="A27" s="50" t="s">
        <v>118</v>
      </c>
      <c r="B27" s="51">
        <f>'[1]елиминиран в лв'!B27/1000</f>
        <v>0</v>
      </c>
      <c r="C27" s="51">
        <f>'[1]елиминиран в лв'!C27/1000</f>
        <v>0</v>
      </c>
      <c r="D27" s="51">
        <f>'[1]елиминиран в лв'!D27/1000</f>
        <v>0</v>
      </c>
    </row>
    <row r="28" spans="1:4" ht="12" customHeight="1" x14ac:dyDescent="0.25">
      <c r="A28" s="52" t="s">
        <v>119</v>
      </c>
      <c r="B28" s="47">
        <f>'[1]елиминиран в лв'!B28/1000</f>
        <v>0</v>
      </c>
      <c r="C28" s="47">
        <f>'[1]елиминиран в лв'!C28/1000</f>
        <v>0</v>
      </c>
      <c r="D28" s="47">
        <f>'[1]елиминиран в лв'!D28/1000</f>
        <v>0</v>
      </c>
    </row>
    <row r="29" spans="1:4" ht="12" customHeight="1" x14ac:dyDescent="0.25">
      <c r="A29" s="52" t="s">
        <v>120</v>
      </c>
      <c r="B29" s="47">
        <f>'[1]елиминиран в лв'!B29/1000</f>
        <v>0</v>
      </c>
      <c r="C29" s="47">
        <f>'[1]елиминиран в лв'!C29/1000</f>
        <v>0</v>
      </c>
      <c r="D29" s="47">
        <f>'[1]елиминиран в лв'!D29/1000</f>
        <v>0</v>
      </c>
    </row>
    <row r="30" spans="1:4" ht="12" customHeight="1" x14ac:dyDescent="0.25">
      <c r="A30" s="50" t="s">
        <v>121</v>
      </c>
      <c r="B30" s="51">
        <f>'[1]елиминиран в лв'!B33/1000</f>
        <v>1856.4313400000001</v>
      </c>
      <c r="C30" s="51">
        <f>'[1]елиминиран в лв'!C33/1000</f>
        <v>0</v>
      </c>
      <c r="D30" s="51">
        <f>'[1]елиминиран в лв'!D33/1000</f>
        <v>1856.4313400000001</v>
      </c>
    </row>
    <row r="31" spans="1:4" ht="14.25" customHeight="1" x14ac:dyDescent="0.25">
      <c r="A31" s="48" t="s">
        <v>99</v>
      </c>
      <c r="B31" s="55">
        <f>'[1]елиминиран в лв'!B34/1000</f>
        <v>218821.98905999999</v>
      </c>
      <c r="C31" s="55">
        <f>'[1]елиминиран в лв'!C34/1000</f>
        <v>58129.403669999992</v>
      </c>
      <c r="D31" s="55">
        <f>'[1]елиминиран в лв'!D34/1000</f>
        <v>160692.58539000002</v>
      </c>
    </row>
    <row r="32" spans="1:4" ht="14.25" customHeight="1" x14ac:dyDescent="0.25">
      <c r="A32" s="48" t="s">
        <v>122</v>
      </c>
      <c r="B32" s="49">
        <f>'[1]елиминиран в лв'!B35/1000</f>
        <v>0</v>
      </c>
      <c r="C32" s="49">
        <f>'[1]елиминиран в лв'!C35/1000</f>
        <v>0</v>
      </c>
      <c r="D32" s="49">
        <f>'[1]елиминиран в лв'!D35/1000</f>
        <v>0</v>
      </c>
    </row>
    <row r="33" spans="1:4" ht="12" customHeight="1" x14ac:dyDescent="0.25">
      <c r="A33" s="50" t="s">
        <v>123</v>
      </c>
      <c r="B33" s="51">
        <f>'[1]елиминиран в лв'!B36/1000</f>
        <v>16745.10514</v>
      </c>
      <c r="C33" s="51">
        <f>'[1]елиминиран в лв'!C36/1000</f>
        <v>0</v>
      </c>
      <c r="D33" s="51">
        <f>'[1]елиминиран в лв'!D36/1000</f>
        <v>16745.10514</v>
      </c>
    </row>
    <row r="34" spans="1:4" ht="12" customHeight="1" x14ac:dyDescent="0.25">
      <c r="A34" s="52" t="s">
        <v>124</v>
      </c>
      <c r="B34" s="47">
        <f>'[1]елиминиран в лв'!B37/1000</f>
        <v>16418.234769999999</v>
      </c>
      <c r="C34" s="47">
        <f>'[1]елиминиран в лв'!C37/1000</f>
        <v>0</v>
      </c>
      <c r="D34" s="47">
        <f>'[1]елиминиран в лв'!D37/1000</f>
        <v>16418.234769999999</v>
      </c>
    </row>
    <row r="35" spans="1:4" ht="12" customHeight="1" x14ac:dyDescent="0.25">
      <c r="A35" s="52" t="s">
        <v>125</v>
      </c>
      <c r="B35" s="47">
        <f>'[1]елиминиран в лв'!B38/1000</f>
        <v>0</v>
      </c>
      <c r="C35" s="47">
        <f>'[1]елиминиран в лв'!C38/1000</f>
        <v>0</v>
      </c>
      <c r="D35" s="47">
        <f>'[1]елиминиран в лв'!D38/1000</f>
        <v>0</v>
      </c>
    </row>
    <row r="36" spans="1:4" ht="12" customHeight="1" x14ac:dyDescent="0.25">
      <c r="A36" s="52" t="s">
        <v>126</v>
      </c>
      <c r="B36" s="47">
        <f>'[1]елиминиран в лв'!B39/1000</f>
        <v>0</v>
      </c>
      <c r="C36" s="47">
        <f>'[1]елиминиран в лв'!C39/1000</f>
        <v>0</v>
      </c>
      <c r="D36" s="47">
        <f>'[1]елиминиран в лв'!D39/1000</f>
        <v>0</v>
      </c>
    </row>
    <row r="37" spans="1:4" ht="12" customHeight="1" x14ac:dyDescent="0.25">
      <c r="A37" s="52" t="s">
        <v>127</v>
      </c>
      <c r="B37" s="47">
        <f>'[1]елиминиран в лв'!B40/1000</f>
        <v>326.87036999999998</v>
      </c>
      <c r="C37" s="47">
        <f>'[1]елиминиран в лв'!C40/1000</f>
        <v>0</v>
      </c>
      <c r="D37" s="47">
        <f>'[1]елиминиран в лв'!D40/1000</f>
        <v>326.87036999999998</v>
      </c>
    </row>
    <row r="38" spans="1:4" ht="12" customHeight="1" x14ac:dyDescent="0.25">
      <c r="A38" s="50" t="s">
        <v>128</v>
      </c>
      <c r="B38" s="51">
        <f>'[1]елиминиран в лв'!B41/1000</f>
        <v>0</v>
      </c>
      <c r="C38" s="51">
        <f>'[1]елиминиран в лв'!C41/1000</f>
        <v>0</v>
      </c>
      <c r="D38" s="51">
        <f>'[1]елиминиран в лв'!D41/1000</f>
        <v>0</v>
      </c>
    </row>
    <row r="39" spans="1:4" ht="12" customHeight="1" x14ac:dyDescent="0.25">
      <c r="A39" s="52" t="s">
        <v>129</v>
      </c>
      <c r="B39" s="47">
        <f>'[1]елиминиран в лв'!B42/1000</f>
        <v>0</v>
      </c>
      <c r="C39" s="47">
        <f>'[1]елиминиран в лв'!C42/1000</f>
        <v>0</v>
      </c>
      <c r="D39" s="47">
        <f>'[1]елиминиран в лв'!D42/1000</f>
        <v>0</v>
      </c>
    </row>
    <row r="40" spans="1:4" ht="12" customHeight="1" x14ac:dyDescent="0.25">
      <c r="A40" s="52" t="s">
        <v>130</v>
      </c>
      <c r="B40" s="47">
        <f>'[1]елиминиран в лв'!B43/1000</f>
        <v>0</v>
      </c>
      <c r="C40" s="47">
        <f>'[1]елиминиран в лв'!C43/1000</f>
        <v>0</v>
      </c>
      <c r="D40" s="47">
        <f>'[1]елиминиран в лв'!D43/1000</f>
        <v>0</v>
      </c>
    </row>
    <row r="41" spans="1:4" ht="12" customHeight="1" x14ac:dyDescent="0.25">
      <c r="A41" s="52" t="s">
        <v>131</v>
      </c>
      <c r="B41" s="47">
        <f>'[1]елиминиран в лв'!B44/1000</f>
        <v>0</v>
      </c>
      <c r="C41" s="47">
        <f>'[1]елиминиран в лв'!C44/1000</f>
        <v>0</v>
      </c>
      <c r="D41" s="47">
        <f>'[1]елиминиран в лв'!D44/1000</f>
        <v>0</v>
      </c>
    </row>
    <row r="42" spans="1:4" ht="12" customHeight="1" x14ac:dyDescent="0.25">
      <c r="A42" s="50" t="s">
        <v>132</v>
      </c>
      <c r="B42" s="51">
        <f>'[1]елиминиран в лв'!B45/1000</f>
        <v>19039.49884</v>
      </c>
      <c r="C42" s="51">
        <f>'[1]елиминиран в лв'!C45/1000</f>
        <v>3277.6654399999998</v>
      </c>
      <c r="D42" s="51">
        <f>'[1]елиминиран в лв'!D45/1000</f>
        <v>15761.8334</v>
      </c>
    </row>
    <row r="43" spans="1:4" ht="12" customHeight="1" x14ac:dyDescent="0.25">
      <c r="A43" s="50" t="s">
        <v>133</v>
      </c>
      <c r="B43" s="51">
        <f>'[1]елиминиран в лв'!B46/1000</f>
        <v>618.11969999999997</v>
      </c>
      <c r="C43" s="51">
        <f>'[1]елиминиран в лв'!C46/1000</f>
        <v>68.576779999999999</v>
      </c>
      <c r="D43" s="51">
        <f>'[1]елиминиран в лв'!D46/1000</f>
        <v>549.54292000000009</v>
      </c>
    </row>
    <row r="44" spans="1:4" ht="12" customHeight="1" x14ac:dyDescent="0.25">
      <c r="A44" s="52" t="s">
        <v>134</v>
      </c>
      <c r="B44" s="47">
        <f>'[1]елиминиран в лв'!B47/1000</f>
        <v>153.74445</v>
      </c>
      <c r="C44" s="47">
        <f>'[1]елиминиран в лв'!C47/1000</f>
        <v>0</v>
      </c>
      <c r="D44" s="47">
        <f>'[1]елиминиран в лв'!D47/1000</f>
        <v>153.74445</v>
      </c>
    </row>
    <row r="45" spans="1:4" ht="12" customHeight="1" x14ac:dyDescent="0.25">
      <c r="A45" s="52" t="s">
        <v>135</v>
      </c>
      <c r="B45" s="47">
        <f>'[1]елиминиран в лв'!B48/1000</f>
        <v>153.74445</v>
      </c>
      <c r="C45" s="47">
        <f>'[1]елиминиран в лв'!C48/1000</f>
        <v>0</v>
      </c>
      <c r="D45" s="47">
        <f>'[1]елиминиран в лв'!D48/1000</f>
        <v>153.74445</v>
      </c>
    </row>
    <row r="46" spans="1:4" ht="12" customHeight="1" x14ac:dyDescent="0.25">
      <c r="A46" s="52" t="s">
        <v>136</v>
      </c>
      <c r="B46" s="47">
        <f>'[1]елиминиран в лв'!B49/1000</f>
        <v>0</v>
      </c>
      <c r="C46" s="47">
        <f>'[1]елиминиран в лв'!C49/1000</f>
        <v>0</v>
      </c>
      <c r="D46" s="47">
        <f>'[1]елиминиран в лв'!D49/1000</f>
        <v>0</v>
      </c>
    </row>
    <row r="47" spans="1:4" ht="12" customHeight="1" x14ac:dyDescent="0.25">
      <c r="A47" s="52" t="s">
        <v>137</v>
      </c>
      <c r="B47" s="47">
        <f>'[1]елиминиран в лв'!B50/1000</f>
        <v>0</v>
      </c>
      <c r="C47" s="47">
        <f>'[1]елиминиран в лв'!C50/1000</f>
        <v>0</v>
      </c>
      <c r="D47" s="47">
        <f>'[1]елиминиран в лв'!D50/1000</f>
        <v>0</v>
      </c>
    </row>
    <row r="48" spans="1:4" ht="12" customHeight="1" x14ac:dyDescent="0.25">
      <c r="A48" s="52" t="s">
        <v>138</v>
      </c>
      <c r="B48" s="47">
        <f>'[1]елиминиран в лв'!B51/1000</f>
        <v>0</v>
      </c>
      <c r="C48" s="47">
        <f>'[1]елиминиран в лв'!C51/1000</f>
        <v>0</v>
      </c>
      <c r="D48" s="47">
        <f>'[1]елиминиран в лв'!D51/1000</f>
        <v>0</v>
      </c>
    </row>
    <row r="49" spans="1:4" ht="12" customHeight="1" x14ac:dyDescent="0.25">
      <c r="A49" s="52" t="s">
        <v>139</v>
      </c>
      <c r="B49" s="47">
        <f>'[1]елиминиран в лв'!B52/1000</f>
        <v>464.37524999999999</v>
      </c>
      <c r="C49" s="47">
        <f>'[1]елиминиран в лв'!C52/1000</f>
        <v>68.576779999999999</v>
      </c>
      <c r="D49" s="47">
        <f>'[1]елиминиран в лв'!D52/1000</f>
        <v>395.79846999999995</v>
      </c>
    </row>
    <row r="50" spans="1:4" ht="12" customHeight="1" x14ac:dyDescent="0.25">
      <c r="A50" s="50" t="s">
        <v>140</v>
      </c>
      <c r="B50" s="51">
        <f>'[1]елиминиран в лв'!B53/1000</f>
        <v>0</v>
      </c>
      <c r="C50" s="51">
        <f>'[1]елиминиран в лв'!C53/1000</f>
        <v>0</v>
      </c>
      <c r="D50" s="51">
        <f>'[1]елиминиран в лв'!D53/1000</f>
        <v>0</v>
      </c>
    </row>
    <row r="51" spans="1:4" ht="12" customHeight="1" x14ac:dyDescent="0.25">
      <c r="A51" s="50" t="s">
        <v>141</v>
      </c>
      <c r="B51" s="51">
        <f>'[1]елиминиран в лв'!B54/1000</f>
        <v>0</v>
      </c>
      <c r="C51" s="51">
        <f>'[1]елиминиран в лв'!C54/1000</f>
        <v>0</v>
      </c>
      <c r="D51" s="51">
        <f>'[1]елиминиран в лв'!D54/1000</f>
        <v>0</v>
      </c>
    </row>
    <row r="52" spans="1:4" ht="12" customHeight="1" x14ac:dyDescent="0.25">
      <c r="A52" s="50" t="s">
        <v>142</v>
      </c>
      <c r="B52" s="51">
        <f>'[1]елиминиран в лв'!B55/1000</f>
        <v>9124.1656300000013</v>
      </c>
      <c r="C52" s="51">
        <f>'[1]елиминиран в лв'!C55/1000</f>
        <v>8282.1341900000007</v>
      </c>
      <c r="D52" s="51">
        <f>'[1]елиминиран в лв'!D55/1000</f>
        <v>842.03143999999998</v>
      </c>
    </row>
    <row r="53" spans="1:4" ht="12" customHeight="1" x14ac:dyDescent="0.25">
      <c r="A53" s="52" t="s">
        <v>143</v>
      </c>
      <c r="B53" s="47">
        <f>'[1]елиминиран в лв'!B56/1000</f>
        <v>324.84091999999998</v>
      </c>
      <c r="C53" s="47">
        <f>'[1]елиминиран в лв'!C56/1000</f>
        <v>0</v>
      </c>
      <c r="D53" s="47">
        <f>'[1]елиминиран в лв'!D56/1000</f>
        <v>324.84091999999998</v>
      </c>
    </row>
    <row r="54" spans="1:4" ht="12" customHeight="1" x14ac:dyDescent="0.25">
      <c r="A54" s="52" t="s">
        <v>144</v>
      </c>
      <c r="B54" s="47">
        <f>'[1]елиминиран в лв'!B57/1000</f>
        <v>0</v>
      </c>
      <c r="C54" s="47">
        <f>'[1]елиминиран в лв'!C57/1000</f>
        <v>0</v>
      </c>
      <c r="D54" s="47">
        <f>'[1]елиминиран в лв'!D57/1000</f>
        <v>0</v>
      </c>
    </row>
    <row r="55" spans="1:4" ht="12" customHeight="1" x14ac:dyDescent="0.25">
      <c r="A55" s="52" t="s">
        <v>145</v>
      </c>
      <c r="B55" s="47">
        <f>'[1]елиминиран в лв'!B58/1000</f>
        <v>8316.5891200000005</v>
      </c>
      <c r="C55" s="47">
        <f>'[1]елиминиран в лв'!C58/1000</f>
        <v>8278.1529800000008</v>
      </c>
      <c r="D55" s="47">
        <f>'[1]елиминиран в лв'!D58/1000</f>
        <v>38.436140000000002</v>
      </c>
    </row>
    <row r="56" spans="1:4" ht="12" customHeight="1" x14ac:dyDescent="0.25">
      <c r="A56" s="52" t="s">
        <v>146</v>
      </c>
      <c r="B56" s="47">
        <f>'[1]елиминиран в лв'!B59/1000</f>
        <v>0</v>
      </c>
      <c r="C56" s="47">
        <f>'[1]елиминиран в лв'!C59/1000</f>
        <v>0</v>
      </c>
      <c r="D56" s="47">
        <f>'[1]елиминиран в лв'!D59/1000</f>
        <v>0</v>
      </c>
    </row>
    <row r="57" spans="1:4" ht="12" customHeight="1" x14ac:dyDescent="0.25">
      <c r="A57" s="52" t="s">
        <v>147</v>
      </c>
      <c r="B57" s="47">
        <f>'[1]елиминиран в лв'!B60/1000</f>
        <v>482.73559</v>
      </c>
      <c r="C57" s="47">
        <f>'[1]елиминиран в лв'!C60/1000</f>
        <v>3.9812099999999999</v>
      </c>
      <c r="D57" s="47">
        <f>'[1]елиминиран в лв'!D60/1000</f>
        <v>478.75438000000003</v>
      </c>
    </row>
    <row r="58" spans="1:4" ht="12" customHeight="1" x14ac:dyDescent="0.25">
      <c r="A58" s="50" t="s">
        <v>148</v>
      </c>
      <c r="B58" s="51">
        <f>'[1]елиминиран в лв'!B61/1000</f>
        <v>1832.08744</v>
      </c>
      <c r="C58" s="51">
        <f>'[1]елиминиран в лв'!C61/1000</f>
        <v>0</v>
      </c>
      <c r="D58" s="51">
        <f>'[1]елиминиран в лв'!D61/1000</f>
        <v>1832.08744</v>
      </c>
    </row>
    <row r="59" spans="1:4" ht="12" customHeight="1" x14ac:dyDescent="0.25">
      <c r="A59" s="52" t="s">
        <v>149</v>
      </c>
      <c r="B59" s="47">
        <f>'[1]елиминиран в лв'!B62/1000</f>
        <v>30.040459999999999</v>
      </c>
      <c r="C59" s="47">
        <f>'[1]елиминиран в лв'!C62/1000</f>
        <v>0</v>
      </c>
      <c r="D59" s="47">
        <f>'[1]елиминиран в лв'!D62/1000</f>
        <v>30.040459999999999</v>
      </c>
    </row>
    <row r="60" spans="1:4" ht="12" customHeight="1" x14ac:dyDescent="0.25">
      <c r="A60" s="52" t="s">
        <v>150</v>
      </c>
      <c r="B60" s="47">
        <f>'[1]елиминиран в лв'!B63/1000</f>
        <v>1696.9986000000001</v>
      </c>
      <c r="C60" s="47">
        <f>'[1]елиминиран в лв'!C63/1000</f>
        <v>0</v>
      </c>
      <c r="D60" s="47">
        <f>'[1]елиминиран в лв'!D63/1000</f>
        <v>1696.9986000000001</v>
      </c>
    </row>
    <row r="61" spans="1:4" ht="12" customHeight="1" x14ac:dyDescent="0.25">
      <c r="A61" s="52" t="s">
        <v>151</v>
      </c>
      <c r="B61" s="47">
        <f>'[1]елиминиран в лв'!B64/1000</f>
        <v>79.244780000000006</v>
      </c>
      <c r="C61" s="47">
        <f>'[1]елиминиран в лв'!C64/1000</f>
        <v>0</v>
      </c>
      <c r="D61" s="47">
        <f>'[1]елиминиран в лв'!D64/1000</f>
        <v>79.244780000000006</v>
      </c>
    </row>
    <row r="62" spans="1:4" ht="12" customHeight="1" x14ac:dyDescent="0.25">
      <c r="A62" s="52" t="s">
        <v>152</v>
      </c>
      <c r="B62" s="47">
        <f>'[1]елиминиран в лв'!B65/1000</f>
        <v>25.803599999999999</v>
      </c>
      <c r="C62" s="47">
        <f>'[1]елиминиран в лв'!C65/1000</f>
        <v>0</v>
      </c>
      <c r="D62" s="47">
        <f>'[1]елиминиран в лв'!D65/1000</f>
        <v>25.803599999999999</v>
      </c>
    </row>
    <row r="63" spans="1:4" ht="14.25" customHeight="1" x14ac:dyDescent="0.25">
      <c r="A63" s="48" t="s">
        <v>122</v>
      </c>
      <c r="B63" s="55">
        <f>'[1]елиминиран в лв'!B66/1000</f>
        <v>47358.976750000009</v>
      </c>
      <c r="C63" s="55">
        <f>'[1]елиминиран в лв'!C66/1000</f>
        <v>11628.376410000001</v>
      </c>
      <c r="D63" s="55">
        <f>'[1]елиминиран в лв'!D66/1000</f>
        <v>35730.600339999997</v>
      </c>
    </row>
    <row r="64" spans="1:4" ht="14.25" customHeight="1" x14ac:dyDescent="0.25">
      <c r="A64" s="48" t="s">
        <v>153</v>
      </c>
      <c r="B64" s="55">
        <f>'[1]елиминиран в лв'!B67/1000</f>
        <v>16577.552179999999</v>
      </c>
      <c r="C64" s="55">
        <f>'[1]елиминиран в лв'!C67/1000</f>
        <v>11449.676949999999</v>
      </c>
      <c r="D64" s="55">
        <f>'[1]елиминиран в лв'!D67/1000</f>
        <v>5127.8752300000006</v>
      </c>
    </row>
    <row r="65" spans="1:4" ht="17.25" customHeight="1" x14ac:dyDescent="0.25">
      <c r="A65" s="56" t="s">
        <v>154</v>
      </c>
      <c r="B65" s="57">
        <f>'[1]елиминиран в лв'!B68/1000</f>
        <v>282758.51799000002</v>
      </c>
      <c r="C65" s="57">
        <f>'[1]елиминиран в лв'!C68/1000</f>
        <v>81207.457030000005</v>
      </c>
      <c r="D65" s="57">
        <f>'[1]елиминиран в лв'!D68/1000</f>
        <v>201551.06096</v>
      </c>
    </row>
    <row r="66" spans="1:4" ht="12" customHeight="1" x14ac:dyDescent="0.25">
      <c r="A66" s="50" t="s">
        <v>155</v>
      </c>
      <c r="B66" s="51">
        <f>'[1]елиминиран в лв'!B69/1000</f>
        <v>10242.63011</v>
      </c>
      <c r="C66" s="51">
        <f>'[1]елиминиран в лв'!C69/1000</f>
        <v>0</v>
      </c>
      <c r="D66" s="51">
        <f>'[1]елиминиран в лв'!D69/1000</f>
        <v>10242.63011</v>
      </c>
    </row>
    <row r="67" spans="1:4" ht="14.25" customHeight="1" x14ac:dyDescent="0.25">
      <c r="A67" s="48" t="s">
        <v>156</v>
      </c>
      <c r="B67" s="49">
        <f>'[1]елиминиран в лв'!B70/1000</f>
        <v>0</v>
      </c>
      <c r="C67" s="49">
        <f>'[1]елиминиран в лв'!C70/1000</f>
        <v>0</v>
      </c>
      <c r="D67" s="49">
        <f>'[1]елиминиран в лв'!D70/1000</f>
        <v>0</v>
      </c>
    </row>
    <row r="68" spans="1:4" ht="12" customHeight="1" x14ac:dyDescent="0.25">
      <c r="A68" s="58" t="s">
        <v>157</v>
      </c>
      <c r="B68" s="49">
        <f>'[1]елиминиран в лв'!B71/1000</f>
        <v>0</v>
      </c>
      <c r="C68" s="49">
        <f>'[1]елиминиран в лв'!C71/1000</f>
        <v>0</v>
      </c>
      <c r="D68" s="49">
        <f>'[1]елиминиран в лв'!D71/1000</f>
        <v>0</v>
      </c>
    </row>
    <row r="69" spans="1:4" ht="12" customHeight="1" x14ac:dyDescent="0.25">
      <c r="A69" s="58" t="s">
        <v>158</v>
      </c>
      <c r="B69" s="49">
        <f>'[1]елиминиран в лв'!B72/1000</f>
        <v>0</v>
      </c>
      <c r="C69" s="49">
        <f>'[1]елиминиран в лв'!C72/1000</f>
        <v>0</v>
      </c>
      <c r="D69" s="49">
        <f>'[1]елиминиран в лв'!D72/1000</f>
        <v>0</v>
      </c>
    </row>
    <row r="70" spans="1:4" ht="12" customHeight="1" x14ac:dyDescent="0.25">
      <c r="A70" s="50" t="s">
        <v>159</v>
      </c>
      <c r="B70" s="51">
        <f>'[1]елиминиран в лв'!B73/1000</f>
        <v>23250.87</v>
      </c>
      <c r="C70" s="51">
        <f>'[1]елиминиран в лв'!C73/1000</f>
        <v>0</v>
      </c>
      <c r="D70" s="51">
        <f>'[1]елиминиран в лв'!D73/1000</f>
        <v>23250.87</v>
      </c>
    </row>
    <row r="71" spans="1:4" ht="12" customHeight="1" x14ac:dyDescent="0.25">
      <c r="A71" s="52" t="s">
        <v>160</v>
      </c>
      <c r="B71" s="47">
        <f>'[1]елиминиран в лв'!B74/1000</f>
        <v>23250.87</v>
      </c>
      <c r="C71" s="47">
        <f>'[1]елиминиран в лв'!C74/1000</f>
        <v>0</v>
      </c>
      <c r="D71" s="47">
        <f>'[1]елиминиран в лв'!D74/1000</f>
        <v>23250.87</v>
      </c>
    </row>
    <row r="72" spans="1:4" ht="12" customHeight="1" x14ac:dyDescent="0.25">
      <c r="A72" s="52" t="s">
        <v>161</v>
      </c>
      <c r="B72" s="47">
        <f>'[1]елиминиран в лв'!B75/1000</f>
        <v>0</v>
      </c>
      <c r="C72" s="53">
        <f>'[1]елиминиран в лв'!C75/1000</f>
        <v>0</v>
      </c>
      <c r="D72" s="47">
        <f>'[1]елиминиран в лв'!D75/1000</f>
        <v>0</v>
      </c>
    </row>
    <row r="73" spans="1:4" ht="12" customHeight="1" x14ac:dyDescent="0.25">
      <c r="A73" s="52" t="s">
        <v>162</v>
      </c>
      <c r="B73" s="47">
        <f>'[1]елиминиран в лв'!B76/1000</f>
        <v>0</v>
      </c>
      <c r="C73" s="47">
        <f>'[1]елиминиран в лв'!C76/1000</f>
        <v>0</v>
      </c>
      <c r="D73" s="47">
        <f>'[1]елиминиран в лв'!D76/1000</f>
        <v>0</v>
      </c>
    </row>
    <row r="74" spans="1:4" ht="12" customHeight="1" x14ac:dyDescent="0.25">
      <c r="A74" s="50" t="s">
        <v>163</v>
      </c>
      <c r="B74" s="51">
        <f>'[1]елиминиран в лв'!B77/1000</f>
        <v>83235.747579999996</v>
      </c>
      <c r="C74" s="47">
        <f>'[1]елиминиран в лв'!C77/1000</f>
        <v>0</v>
      </c>
      <c r="D74" s="51">
        <f>'[1]елиминиран в лв'!D77/1000</f>
        <v>83235.747579999996</v>
      </c>
    </row>
    <row r="75" spans="1:4" ht="12" customHeight="1" x14ac:dyDescent="0.25">
      <c r="A75" s="50" t="s">
        <v>164</v>
      </c>
      <c r="B75" s="51">
        <f>'[1]елиминиран в лв'!B78/1000</f>
        <v>115235.20761</v>
      </c>
      <c r="C75" s="47">
        <f>'[1]елиминиран в лв'!C78/1000</f>
        <v>0</v>
      </c>
      <c r="D75" s="51">
        <f>'[1]елиминиран в лв'!D78/1000</f>
        <v>115235.20761</v>
      </c>
    </row>
    <row r="76" spans="1:4" ht="12" customHeight="1" x14ac:dyDescent="0.25">
      <c r="A76" s="50" t="s">
        <v>165</v>
      </c>
      <c r="B76" s="51">
        <f>'[1]елиминиран в лв'!B79/1000</f>
        <v>-141.7851</v>
      </c>
      <c r="C76" s="51">
        <f>'[1]елиминиран в лв'!C79/1000</f>
        <v>0</v>
      </c>
      <c r="D76" s="51">
        <f>'[1]елиминиран в лв'!D79/1000</f>
        <v>-141.7851</v>
      </c>
    </row>
    <row r="77" spans="1:4" ht="12" customHeight="1" x14ac:dyDescent="0.25">
      <c r="A77" s="50" t="s">
        <v>166</v>
      </c>
      <c r="B77" s="51">
        <f>'[1]елиминиран в лв'!B80/1000</f>
        <v>-136922.12906000001</v>
      </c>
      <c r="C77" s="47">
        <f>'[1]елиминиран в лв'!C80/1000</f>
        <v>0</v>
      </c>
      <c r="D77" s="51">
        <f>'[1]елиминиран в лв'!D80/1000</f>
        <v>-136922.12906000001</v>
      </c>
    </row>
    <row r="78" spans="1:4" ht="12" customHeight="1" x14ac:dyDescent="0.25">
      <c r="A78" s="52" t="s">
        <v>167</v>
      </c>
      <c r="B78" s="47">
        <f>'[1]елиминиран в лв'!B81/1000</f>
        <v>-129317.65289</v>
      </c>
      <c r="C78" s="47">
        <f>'[1]елиминиран в лв'!C81/1000</f>
        <v>0</v>
      </c>
      <c r="D78" s="47">
        <f>'[1]елиминиран в лв'!D81/1000</f>
        <v>-129317.65289</v>
      </c>
    </row>
    <row r="79" spans="1:4" ht="12" customHeight="1" x14ac:dyDescent="0.25">
      <c r="A79" s="52" t="s">
        <v>168</v>
      </c>
      <c r="B79" s="47">
        <f>'[1]елиминиран в лв'!B82/1000</f>
        <v>6.6160299999999994</v>
      </c>
      <c r="C79" s="47">
        <f>'[1]елиминиран в лв'!C82/1000</f>
        <v>0</v>
      </c>
      <c r="D79" s="47">
        <f>'[1]елиминиран в лв'!D82/1000</f>
        <v>6.6160299999999994</v>
      </c>
    </row>
    <row r="80" spans="1:4" ht="12" customHeight="1" x14ac:dyDescent="0.25">
      <c r="A80" s="52" t="s">
        <v>169</v>
      </c>
      <c r="B80" s="47">
        <f>'[1]елиминиран в лв'!B83/1000</f>
        <v>-129324.26892</v>
      </c>
      <c r="C80" s="47">
        <f>'[1]елиминиран в лв'!C83/1000</f>
        <v>0</v>
      </c>
      <c r="D80" s="47">
        <f>'[1]елиминиран в лв'!D83/1000</f>
        <v>-129324.26892</v>
      </c>
    </row>
    <row r="81" spans="1:4" ht="12" customHeight="1" x14ac:dyDescent="0.25">
      <c r="A81" s="52" t="s">
        <v>170</v>
      </c>
      <c r="B81" s="47">
        <f>'[1]елиминиран в лв'!B84/1000</f>
        <v>-7604.4761699999999</v>
      </c>
      <c r="C81" s="47">
        <f>'[1]елиминиран в лв'!C84/1000</f>
        <v>0</v>
      </c>
      <c r="D81" s="47">
        <f>'[1]елиминиран в лв'!D84/1000</f>
        <v>-7604.4761699999999</v>
      </c>
    </row>
    <row r="82" spans="1:4" ht="14.25" customHeight="1" x14ac:dyDescent="0.25">
      <c r="A82" s="48" t="s">
        <v>171</v>
      </c>
      <c r="B82" s="55">
        <f>'[1]елиминиран в лв'!B85/1000</f>
        <v>84657.911030000003</v>
      </c>
      <c r="C82" s="49">
        <f>'[1]елиминиран в лв'!C85/1000</f>
        <v>0</v>
      </c>
      <c r="D82" s="59">
        <f>'[1]елиминиран в лв'!D85/1000</f>
        <v>84657.911030000003</v>
      </c>
    </row>
    <row r="83" spans="1:4" ht="12" customHeight="1" x14ac:dyDescent="0.25">
      <c r="A83" s="58" t="s">
        <v>156</v>
      </c>
      <c r="B83" s="49">
        <f>'[1]елиминиран в лв'!B86/1000</f>
        <v>0</v>
      </c>
      <c r="C83" s="49">
        <f>'[1]елиминиран в лв'!C86/1000</f>
        <v>0</v>
      </c>
      <c r="D83" s="49">
        <f>'[1]елиминиран в лв'!D86/1000</f>
        <v>0</v>
      </c>
    </row>
    <row r="84" spans="1:4" ht="12" customHeight="1" x14ac:dyDescent="0.25">
      <c r="A84" s="58" t="s">
        <v>172</v>
      </c>
      <c r="B84" s="49">
        <f>'[1]елиминиран в лв'!B87/1000</f>
        <v>0</v>
      </c>
      <c r="C84" s="49">
        <f>'[1]елиминиран в лв'!C87/1000</f>
        <v>0</v>
      </c>
      <c r="D84" s="49">
        <f>'[1]елиминиран в лв'!D87/1000</f>
        <v>0</v>
      </c>
    </row>
    <row r="85" spans="1:4" ht="12" customHeight="1" x14ac:dyDescent="0.25">
      <c r="A85" s="50" t="s">
        <v>173</v>
      </c>
      <c r="B85" s="51">
        <f>'[1]елиминиран в лв'!B88/1000</f>
        <v>2083.8020000000001</v>
      </c>
      <c r="C85" s="47">
        <f>'[1]елиминиран в лв'!C88/1000</f>
        <v>0</v>
      </c>
      <c r="D85" s="51">
        <f>'[1]елиминиран в лв'!D88/1000</f>
        <v>2083.8020000000001</v>
      </c>
    </row>
    <row r="86" spans="1:4" ht="12" customHeight="1" x14ac:dyDescent="0.25">
      <c r="A86" s="50" t="s">
        <v>174</v>
      </c>
      <c r="B86" s="51">
        <f>'[1]елиминиран в лв'!B89/1000</f>
        <v>0</v>
      </c>
      <c r="C86" s="51">
        <f>'[1]елиминиран в лв'!C89/1000</f>
        <v>0</v>
      </c>
      <c r="D86" s="51">
        <f>'[1]елиминиран в лв'!D89/1000</f>
        <v>0</v>
      </c>
    </row>
    <row r="87" spans="1:4" ht="12" customHeight="1" x14ac:dyDescent="0.25">
      <c r="A87" s="52" t="s">
        <v>175</v>
      </c>
      <c r="B87" s="47">
        <f>'[1]елиминиран в лв'!B90/1000</f>
        <v>0</v>
      </c>
      <c r="C87" s="47">
        <f>'[1]елиминиран в лв'!C90/1000</f>
        <v>0</v>
      </c>
      <c r="D87" s="47">
        <f>'[1]елиминиран в лв'!D90/1000</f>
        <v>0</v>
      </c>
    </row>
    <row r="88" spans="1:4" ht="12" customHeight="1" x14ac:dyDescent="0.25">
      <c r="A88" s="50" t="s">
        <v>176</v>
      </c>
      <c r="B88" s="51">
        <f>'[1]елиминиран в лв'!B91/1000</f>
        <v>0</v>
      </c>
      <c r="C88" s="51">
        <f>'[1]елиминиран в лв'!C91/1000</f>
        <v>0</v>
      </c>
      <c r="D88" s="51">
        <f>'[1]елиминиран в лв'!D91/1000</f>
        <v>0</v>
      </c>
    </row>
    <row r="89" spans="1:4" ht="12" customHeight="1" x14ac:dyDescent="0.25">
      <c r="A89" s="50" t="s">
        <v>177</v>
      </c>
      <c r="B89" s="51">
        <f>'[1]елиминиран в лв'!B92/1000</f>
        <v>58724.513079999997</v>
      </c>
      <c r="C89" s="51">
        <f>'[1]елиминиран в лв'!C92/1000</f>
        <v>0</v>
      </c>
      <c r="D89" s="51">
        <f>'[1]елиминиран в лв'!D92/1000</f>
        <v>58724.513079999997</v>
      </c>
    </row>
    <row r="90" spans="1:4" ht="12" customHeight="1" x14ac:dyDescent="0.25">
      <c r="A90" s="52" t="s">
        <v>178</v>
      </c>
      <c r="B90" s="47">
        <f>'[1]елиминиран в лв'!B93/1000</f>
        <v>11817.047980000001</v>
      </c>
      <c r="C90" s="47">
        <f>'[1]елиминиран в лв'!C93/1000</f>
        <v>0</v>
      </c>
      <c r="D90" s="47">
        <f>'[1]елиминиран в лв'!D93/1000</f>
        <v>11817.047980000001</v>
      </c>
    </row>
    <row r="91" spans="1:4" ht="12" customHeight="1" x14ac:dyDescent="0.25">
      <c r="A91" s="52" t="s">
        <v>179</v>
      </c>
      <c r="B91" s="47">
        <f>'[1]елиминиран в лв'!B94/1000</f>
        <v>0</v>
      </c>
      <c r="C91" s="47">
        <f>'[1]елиминиран в лв'!C94/1000</f>
        <v>0</v>
      </c>
      <c r="D91" s="47">
        <f>'[1]елиминиран в лв'!D94/1000</f>
        <v>0</v>
      </c>
    </row>
    <row r="92" spans="1:4" ht="12" customHeight="1" x14ac:dyDescent="0.25">
      <c r="A92" s="52" t="s">
        <v>120</v>
      </c>
      <c r="B92" s="47">
        <f>'[1]елиминиран в лв'!B95/1000</f>
        <v>8243.4771399999991</v>
      </c>
      <c r="C92" s="47">
        <f>'[1]елиминиран в лв'!C95/1000</f>
        <v>0</v>
      </c>
      <c r="D92" s="47">
        <f>'[1]елиминиран в лв'!D95/1000</f>
        <v>8243.4771399999991</v>
      </c>
    </row>
    <row r="93" spans="1:4" ht="12" customHeight="1" x14ac:dyDescent="0.25">
      <c r="A93" s="50" t="s">
        <v>180</v>
      </c>
      <c r="B93" s="51">
        <f>'[1]елиминиран в лв'!B99/1000</f>
        <v>1391.4231499999999</v>
      </c>
      <c r="C93" s="51">
        <f>'[1]елиминиран в лв'!C99/1000</f>
        <v>0</v>
      </c>
      <c r="D93" s="51">
        <f>'[1]елиминиран в лв'!D99/1000</f>
        <v>1391.4231499999999</v>
      </c>
    </row>
    <row r="94" spans="1:4" ht="12" customHeight="1" x14ac:dyDescent="0.25">
      <c r="A94" s="50" t="s">
        <v>181</v>
      </c>
      <c r="B94" s="51">
        <f>'[1]елиминиран в лв'!B100/1000</f>
        <v>11284.11967</v>
      </c>
      <c r="C94" s="51">
        <f>'[1]елиминиран в лв'!C100/1000</f>
        <v>0</v>
      </c>
      <c r="D94" s="51">
        <f>'[1]елиминиран в лв'!D100/1000</f>
        <v>11284.11967</v>
      </c>
    </row>
    <row r="95" spans="1:4" ht="12" customHeight="1" x14ac:dyDescent="0.25">
      <c r="A95" s="58" t="s">
        <v>172</v>
      </c>
      <c r="B95" s="60">
        <f>'[1]елиминиран в лв'!B101/1000</f>
        <v>73483.857899999988</v>
      </c>
      <c r="C95" s="60">
        <f>'[1]елиминиран в лв'!C101/1000</f>
        <v>0</v>
      </c>
      <c r="D95" s="60">
        <f>'[1]елиминиран в лв'!D101/1000</f>
        <v>73483.857899999988</v>
      </c>
    </row>
    <row r="96" spans="1:4" ht="12" customHeight="1" x14ac:dyDescent="0.25">
      <c r="A96" s="58" t="s">
        <v>182</v>
      </c>
      <c r="B96" s="49">
        <f>'[1]елиминиран в лв'!B102/1000</f>
        <v>0</v>
      </c>
      <c r="C96" s="49">
        <f>'[1]елиминиран в лв'!C102/1000</f>
        <v>0</v>
      </c>
      <c r="D96" s="49">
        <f>'[1]елиминиран в лв'!D102/1000</f>
        <v>0</v>
      </c>
    </row>
    <row r="97" spans="1:4" ht="12" customHeight="1" x14ac:dyDescent="0.25">
      <c r="A97" s="50" t="s">
        <v>183</v>
      </c>
      <c r="B97" s="51">
        <f>'[1]елиминиран в лв'!B103/1000</f>
        <v>112.77023</v>
      </c>
      <c r="C97" s="51">
        <f>'[1]елиминиран в лв'!C103/1000</f>
        <v>0</v>
      </c>
      <c r="D97" s="51">
        <f>'[1]елиминиран в лв'!D103/1000</f>
        <v>112.77023</v>
      </c>
    </row>
    <row r="98" spans="1:4" ht="12" customHeight="1" x14ac:dyDescent="0.25">
      <c r="A98" s="50" t="s">
        <v>184</v>
      </c>
      <c r="B98" s="51">
        <f>'[1]елиминиран в лв'!B104/1000</f>
        <v>12602.712589999999</v>
      </c>
      <c r="C98" s="51">
        <f>'[1]елиминиран в лв'!C104/1000</f>
        <v>0</v>
      </c>
      <c r="D98" s="51">
        <f>'[1]елиминиран в лв'!D104/1000</f>
        <v>12602.712589999999</v>
      </c>
    </row>
    <row r="99" spans="1:4" ht="12" customHeight="1" x14ac:dyDescent="0.25">
      <c r="A99" s="52" t="s">
        <v>185</v>
      </c>
      <c r="B99" s="47">
        <f>'[1]елиминиран в лв'!B105/1000</f>
        <v>7854.6104699999996</v>
      </c>
      <c r="C99" s="47">
        <f>'[1]елиминиран в лв'!C105/1000</f>
        <v>0</v>
      </c>
      <c r="D99" s="47">
        <f>'[1]елиминиран в лв'!D105/1000</f>
        <v>7854.6104699999996</v>
      </c>
    </row>
    <row r="100" spans="1:4" ht="12" customHeight="1" x14ac:dyDescent="0.25">
      <c r="A100" s="52" t="s">
        <v>186</v>
      </c>
      <c r="B100" s="47">
        <f>'[1]елиминиран в лв'!B106/1000</f>
        <v>4748.1021200000005</v>
      </c>
      <c r="C100" s="47">
        <f>'[1]елиминиран в лв'!C106/1000</f>
        <v>0</v>
      </c>
      <c r="D100" s="47">
        <f>'[1]елиминиран в лв'!D106/1000</f>
        <v>4748.1021200000005</v>
      </c>
    </row>
    <row r="101" spans="1:4" ht="12" customHeight="1" x14ac:dyDescent="0.25">
      <c r="A101" s="50" t="s">
        <v>187</v>
      </c>
      <c r="B101" s="51">
        <f>'[1]елиминиран в лв'!B107/1000</f>
        <v>0</v>
      </c>
      <c r="C101" s="51">
        <f>'[1]елиминиран в лв'!C107/1000</f>
        <v>0</v>
      </c>
      <c r="D101" s="51">
        <f>'[1]елиминиран в лв'!D107/1000</f>
        <v>0</v>
      </c>
    </row>
    <row r="102" spans="1:4" ht="12" customHeight="1" x14ac:dyDescent="0.25">
      <c r="A102" s="52" t="s">
        <v>175</v>
      </c>
      <c r="B102" s="47">
        <f>'[1]елиминиран в лв'!B108/1000</f>
        <v>0</v>
      </c>
      <c r="C102" s="47">
        <f>'[1]елиминиран в лв'!C108/1000</f>
        <v>0</v>
      </c>
      <c r="D102" s="47">
        <f>'[1]елиминиран в лв'!D108/1000</f>
        <v>0</v>
      </c>
    </row>
    <row r="103" spans="1:4" ht="12" customHeight="1" x14ac:dyDescent="0.25">
      <c r="A103" s="50" t="s">
        <v>188</v>
      </c>
      <c r="B103" s="51">
        <f>'[1]елиминиран в лв'!B109/1000</f>
        <v>0</v>
      </c>
      <c r="C103" s="47">
        <f>'[1]елиминиран в лв'!C109/1000</f>
        <v>0</v>
      </c>
      <c r="D103" s="51">
        <f>'[1]елиминиран в лв'!D109/1000</f>
        <v>0</v>
      </c>
    </row>
    <row r="104" spans="1:4" ht="12" customHeight="1" x14ac:dyDescent="0.25">
      <c r="A104" s="50" t="s">
        <v>189</v>
      </c>
      <c r="B104" s="51">
        <f>'[1]елиминиран в лв'!B110/1000</f>
        <v>181.96518</v>
      </c>
      <c r="C104" s="51">
        <f>'[1]елиминиран в лв'!C110/1000</f>
        <v>0</v>
      </c>
      <c r="D104" s="51">
        <f>'[1]елиминиран в лв'!D110/1000</f>
        <v>181.96518</v>
      </c>
    </row>
    <row r="105" spans="1:4" ht="12" customHeight="1" x14ac:dyDescent="0.25">
      <c r="A105" s="52" t="s">
        <v>190</v>
      </c>
      <c r="B105" s="47">
        <f>'[1]елиминиран в лв'!B111/1000</f>
        <v>37.794170000000001</v>
      </c>
      <c r="C105" s="47">
        <f>'[1]елиминиран в лв'!C111/1000</f>
        <v>0</v>
      </c>
      <c r="D105" s="47">
        <f>'[1]елиминиран в лв'!D111/1000</f>
        <v>37.794170000000001</v>
      </c>
    </row>
    <row r="106" spans="1:4" ht="12" customHeight="1" x14ac:dyDescent="0.25">
      <c r="A106" s="52" t="s">
        <v>191</v>
      </c>
      <c r="B106" s="47">
        <f>'[1]елиминиран в лв'!B112/1000</f>
        <v>144.17101</v>
      </c>
      <c r="C106" s="47">
        <f>'[1]елиминиран в лв'!C112/1000</f>
        <v>0</v>
      </c>
      <c r="D106" s="47">
        <f>'[1]елиминиран в лв'!D112/1000</f>
        <v>144.17101</v>
      </c>
    </row>
    <row r="107" spans="1:4" ht="12" customHeight="1" x14ac:dyDescent="0.25">
      <c r="A107" s="50" t="s">
        <v>192</v>
      </c>
      <c r="B107" s="51">
        <f>'[1]елиминиран в лв'!B113/1000</f>
        <v>10238.653859999999</v>
      </c>
      <c r="C107" s="51">
        <f>'[1]елиминиран в лв'!C113/1000</f>
        <v>0</v>
      </c>
      <c r="D107" s="51">
        <f>'[1]елиминиран в лв'!D113/1000</f>
        <v>10238.653859999999</v>
      </c>
    </row>
    <row r="108" spans="1:4" ht="12" customHeight="1" x14ac:dyDescent="0.25">
      <c r="A108" s="50" t="s">
        <v>193</v>
      </c>
      <c r="B108" s="51">
        <f>'[1]елиминиран в лв'!B114/1000</f>
        <v>15874.648999999999</v>
      </c>
      <c r="C108" s="51">
        <f>'[1]елиминиран в лв'!C114/1000</f>
        <v>0</v>
      </c>
      <c r="D108" s="51">
        <f>'[1]елиминиран в лв'!D114/1000</f>
        <v>15874.648999999999</v>
      </c>
    </row>
    <row r="109" spans="1:4" ht="12" customHeight="1" x14ac:dyDescent="0.25">
      <c r="A109" s="52" t="s">
        <v>194</v>
      </c>
      <c r="B109" s="47">
        <f>'[1]елиминиран в лв'!B115/1000</f>
        <v>5100.3279400000001</v>
      </c>
      <c r="C109" s="47">
        <f>'[1]елиминиран в лв'!C115/1000</f>
        <v>0</v>
      </c>
      <c r="D109" s="47">
        <f>'[1]елиминиран в лв'!D115/1000</f>
        <v>5100.3279400000001</v>
      </c>
    </row>
    <row r="110" spans="1:4" ht="12" customHeight="1" x14ac:dyDescent="0.25">
      <c r="A110" s="52" t="s">
        <v>195</v>
      </c>
      <c r="B110" s="47">
        <f>'[1]елиминиран в лв'!B116/1000</f>
        <v>3133.3136300000001</v>
      </c>
      <c r="C110" s="47">
        <f>'[1]елиминиран в лв'!C116/1000</f>
        <v>0</v>
      </c>
      <c r="D110" s="47">
        <f>'[1]елиминиран в лв'!D116/1000</f>
        <v>3133.3136300000001</v>
      </c>
    </row>
    <row r="111" spans="1:4" ht="12" customHeight="1" x14ac:dyDescent="0.25">
      <c r="A111" s="52" t="s">
        <v>136</v>
      </c>
      <c r="B111" s="47">
        <f>'[1]елиминиран в лв'!B117/1000</f>
        <v>0</v>
      </c>
      <c r="C111" s="47">
        <f>'[1]елиминиран в лв'!C117/1000</f>
        <v>0</v>
      </c>
      <c r="D111" s="47">
        <f>'[1]елиминиран в лв'!D117/1000</f>
        <v>0</v>
      </c>
    </row>
    <row r="112" spans="1:4" ht="12" customHeight="1" x14ac:dyDescent="0.25">
      <c r="A112" s="52" t="s">
        <v>196</v>
      </c>
      <c r="B112" s="47">
        <f>'[1]елиминиран в лв'!B118/1000</f>
        <v>1967.01431</v>
      </c>
      <c r="C112" s="47">
        <f>'[1]елиминиран в лв'!C118/1000</f>
        <v>0</v>
      </c>
      <c r="D112" s="47">
        <f>'[1]елиминиран в лв'!D118/1000</f>
        <v>1967.01431</v>
      </c>
    </row>
    <row r="113" spans="1:4" ht="12" customHeight="1" x14ac:dyDescent="0.25">
      <c r="A113" s="52" t="s">
        <v>197</v>
      </c>
      <c r="B113" s="47">
        <f>'[1]елиминиран в лв'!B119/1000</f>
        <v>11.137879999999999</v>
      </c>
      <c r="C113" s="47">
        <f>'[1]елиминиран в лв'!C119/1000</f>
        <v>0</v>
      </c>
      <c r="D113" s="47">
        <f>'[1]елиминиран в лв'!D119/1000</f>
        <v>11.137879999999999</v>
      </c>
    </row>
    <row r="114" spans="1:4" ht="12" customHeight="1" x14ac:dyDescent="0.25">
      <c r="A114" s="52" t="s">
        <v>198</v>
      </c>
      <c r="B114" s="47">
        <f>'[1]елиминиран в лв'!B120/1000</f>
        <v>10763.18318</v>
      </c>
      <c r="C114" s="47">
        <f>'[1]елиминиран в лв'!C120/1000</f>
        <v>0</v>
      </c>
      <c r="D114" s="47">
        <f>'[1]елиминиран в лв'!D120/1000</f>
        <v>10763.18318</v>
      </c>
    </row>
    <row r="115" spans="1:4" ht="12" customHeight="1" x14ac:dyDescent="0.25">
      <c r="A115" s="50" t="s">
        <v>199</v>
      </c>
      <c r="B115" s="51">
        <f>'[1]елиминиран в лв'!B122/1000</f>
        <v>0</v>
      </c>
      <c r="C115" s="51">
        <f>'[1]елиминиран в лв'!C122/1000</f>
        <v>0</v>
      </c>
      <c r="D115" s="51">
        <f>'[1]елиминиран в лв'!D122/1000</f>
        <v>0</v>
      </c>
    </row>
    <row r="116" spans="1:4" ht="12" customHeight="1" x14ac:dyDescent="0.25">
      <c r="A116" s="50" t="s">
        <v>200</v>
      </c>
      <c r="B116" s="51">
        <f>'[1]елиминиран в лв'!B123/1000</f>
        <v>4398.5411699999995</v>
      </c>
      <c r="C116" s="51">
        <f>'[1]елиминиран в лв'!C123/1000</f>
        <v>0</v>
      </c>
      <c r="D116" s="51">
        <f>'[1]елиминиран в лв'!D123/1000</f>
        <v>4398.5411699999995</v>
      </c>
    </row>
    <row r="117" spans="1:4" ht="12" customHeight="1" x14ac:dyDescent="0.25">
      <c r="A117" s="52" t="s">
        <v>201</v>
      </c>
      <c r="B117" s="47">
        <f>'[1]елиминиран в лв'!B124/1000</f>
        <v>280.11378000000002</v>
      </c>
      <c r="C117" s="47">
        <f>'[1]елиминиран в лв'!C124/1000</f>
        <v>0</v>
      </c>
      <c r="D117" s="47">
        <f>'[1]елиминиран в лв'!D124/1000</f>
        <v>280.11378000000002</v>
      </c>
    </row>
    <row r="118" spans="1:4" ht="12" customHeight="1" x14ac:dyDescent="0.25">
      <c r="A118" s="52" t="s">
        <v>202</v>
      </c>
      <c r="B118" s="47">
        <f>'[1]елиминиран в лв'!B125/1000</f>
        <v>0.58922000000000008</v>
      </c>
      <c r="C118" s="47">
        <f>'[1]елиминиран в лв'!C125/1000</f>
        <v>0</v>
      </c>
      <c r="D118" s="47">
        <f>'[1]елиминиран в лв'!D125/1000</f>
        <v>0.58922000000000008</v>
      </c>
    </row>
    <row r="119" spans="1:4" ht="12" customHeight="1" x14ac:dyDescent="0.25">
      <c r="A119" s="52" t="s">
        <v>203</v>
      </c>
      <c r="B119" s="47">
        <f>'[1]елиминиран в лв'!B126/1000</f>
        <v>1704.1040600000001</v>
      </c>
      <c r="C119" s="47">
        <f>'[1]елиминиран в лв'!C126/1000</f>
        <v>0</v>
      </c>
      <c r="D119" s="47">
        <f>'[1]елиминиран в лв'!D126/1000</f>
        <v>1704.1040600000001</v>
      </c>
    </row>
    <row r="120" spans="1:4" ht="12" customHeight="1" x14ac:dyDescent="0.25">
      <c r="A120" s="52" t="s">
        <v>204</v>
      </c>
      <c r="B120" s="47">
        <f>'[1]елиминиран в лв'!B127/1000</f>
        <v>0</v>
      </c>
      <c r="C120" s="47">
        <f>'[1]елиминиран в лв'!C127/1000</f>
        <v>0</v>
      </c>
      <c r="D120" s="47">
        <f>'[1]елиминиран в лв'!D127/1000</f>
        <v>0</v>
      </c>
    </row>
    <row r="121" spans="1:4" ht="12" customHeight="1" x14ac:dyDescent="0.25">
      <c r="A121" s="52" t="s">
        <v>205</v>
      </c>
      <c r="B121" s="47">
        <f>'[1]елиминиран в лв'!B128/1000</f>
        <v>2414.3233300000002</v>
      </c>
      <c r="C121" s="47">
        <f>'[1]елиминиран в лв'!C128/1000</f>
        <v>0</v>
      </c>
      <c r="D121" s="47">
        <f>'[1]елиминиран в лв'!D128/1000</f>
        <v>2414.3233300000002</v>
      </c>
    </row>
    <row r="122" spans="1:4" ht="12" customHeight="1" x14ac:dyDescent="0.25">
      <c r="A122" s="58" t="s">
        <v>182</v>
      </c>
      <c r="B122" s="60">
        <f>'[1]елиминиран в лв'!B129/1000</f>
        <v>43409.292030000004</v>
      </c>
      <c r="C122" s="60">
        <f>'[1]елиминиран в лв'!C129/1000</f>
        <v>0</v>
      </c>
      <c r="D122" s="60">
        <f>'[1]елиминиран в лв'!D129/1000</f>
        <v>43409.292030000004</v>
      </c>
    </row>
    <row r="123" spans="1:4" ht="17.25" customHeight="1" x14ac:dyDescent="0.25">
      <c r="A123" s="58" t="s">
        <v>206</v>
      </c>
      <c r="B123" s="60">
        <f>'[1]елиминиран в лв'!B130/1000</f>
        <v>116893.14992999999</v>
      </c>
      <c r="C123" s="60">
        <f>'[1]елиминиран в лв'!C130/1000</f>
        <v>0</v>
      </c>
      <c r="D123" s="60">
        <f>'[1]елиминиран в лв'!D130/1000</f>
        <v>116893.14992999999</v>
      </c>
    </row>
    <row r="124" spans="1:4" ht="21.75" customHeight="1" x14ac:dyDescent="0.25">
      <c r="A124" s="61" t="s">
        <v>207</v>
      </c>
      <c r="B124" s="62">
        <f>'[1]елиминиран в лв'!B131/1000</f>
        <v>201551.06095999997</v>
      </c>
      <c r="C124" s="62">
        <f>'[1]елиминиран в лв'!C131/1000</f>
        <v>0</v>
      </c>
      <c r="D124" s="62">
        <f>'[1]елиминиран в лв'!D131/1000</f>
        <v>201551.06095999997</v>
      </c>
    </row>
    <row r="125" spans="1:4" ht="12" customHeight="1" x14ac:dyDescent="0.25">
      <c r="A125" s="50" t="s">
        <v>208</v>
      </c>
      <c r="B125" s="51">
        <f>'[1]елиминиран в лв'!B132/1000</f>
        <v>10242.63011</v>
      </c>
      <c r="C125" s="51">
        <f>'[1]елиминиран в лв'!C132/1000</f>
        <v>0</v>
      </c>
      <c r="D125" s="51">
        <f>'[1]елиминиран в лв'!D132/1000</f>
        <v>10242.63011</v>
      </c>
    </row>
    <row r="126" spans="1:4" x14ac:dyDescent="0.25">
      <c r="A126" s="63"/>
      <c r="B126" s="64"/>
      <c r="C126" s="64"/>
      <c r="D126" s="64"/>
    </row>
    <row r="128" spans="1:4" x14ac:dyDescent="0.25">
      <c r="A128" s="65"/>
      <c r="B128" s="65"/>
      <c r="C128" s="65"/>
    </row>
    <row r="129" spans="1:4" x14ac:dyDescent="0.25">
      <c r="A129" s="65"/>
      <c r="B129" s="66"/>
      <c r="C129" s="66"/>
    </row>
    <row r="130" spans="1:4" x14ac:dyDescent="0.25">
      <c r="A130" s="65"/>
      <c r="C130" s="18" t="s">
        <v>85</v>
      </c>
    </row>
    <row r="131" spans="1:4" x14ac:dyDescent="0.25">
      <c r="A131" s="65"/>
      <c r="C131" s="32" t="s">
        <v>86</v>
      </c>
      <c r="D131" s="32"/>
    </row>
    <row r="132" spans="1:4" x14ac:dyDescent="0.25">
      <c r="A132" s="65"/>
      <c r="C132" s="65"/>
      <c r="D132" s="65"/>
    </row>
    <row r="133" spans="1:4" x14ac:dyDescent="0.25">
      <c r="A133" s="65"/>
      <c r="C133" s="65"/>
      <c r="D133" s="65"/>
    </row>
    <row r="134" spans="1:4" x14ac:dyDescent="0.25">
      <c r="A134" s="17" t="s">
        <v>84</v>
      </c>
      <c r="C134" s="18" t="s">
        <v>87</v>
      </c>
      <c r="D134" s="65"/>
    </row>
    <row r="135" spans="1:4" x14ac:dyDescent="0.25">
      <c r="A135" s="17" t="s">
        <v>88</v>
      </c>
      <c r="C135" s="32" t="s">
        <v>89</v>
      </c>
      <c r="D135" s="32"/>
    </row>
    <row r="136" spans="1:4" x14ac:dyDescent="0.25">
      <c r="A136" s="65"/>
      <c r="C136" s="65"/>
      <c r="D136" s="65"/>
    </row>
    <row r="137" spans="1:4" x14ac:dyDescent="0.25">
      <c r="A137" s="65"/>
      <c r="B137" s="66"/>
      <c r="C137" s="66"/>
    </row>
    <row r="138" spans="1:4" x14ac:dyDescent="0.25">
      <c r="A138" s="65"/>
      <c r="B138" s="66"/>
      <c r="C138" s="66"/>
    </row>
    <row r="139" spans="1:4" x14ac:dyDescent="0.25">
      <c r="A139" s="65"/>
      <c r="B139" s="65"/>
      <c r="C139" s="65"/>
    </row>
    <row r="140" spans="1:4" x14ac:dyDescent="0.25">
      <c r="A140" s="65"/>
      <c r="B140" s="65"/>
      <c r="C140" s="65"/>
    </row>
  </sheetData>
  <mergeCells count="3">
    <mergeCell ref="A1:D1"/>
    <mergeCell ref="A2:D2"/>
    <mergeCell ref="A3:D3"/>
  </mergeCells>
  <pageMargins left="0.27559055118110237" right="0.31496062992125984" top="0.49" bottom="0.31" header="0.47" footer="0.34"/>
  <pageSetup scale="98" orientation="portrait" r:id="rId1"/>
  <headerFooter>
    <oddFooter>Page &amp;P of &amp;N</oddFooter>
  </headerFooter>
  <rowBreaks count="1" manualBreakCount="1">
    <brk id="54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"/>
  <sheetViews>
    <sheetView zoomScaleNormal="100" workbookViewId="0">
      <selection activeCell="B80" sqref="B80"/>
    </sheetView>
  </sheetViews>
  <sheetFormatPr defaultRowHeight="15" x14ac:dyDescent="0.25"/>
  <cols>
    <col min="1" max="1" width="4.42578125" style="6" customWidth="1"/>
    <col min="2" max="2" width="61.42578125" customWidth="1"/>
    <col min="3" max="3" width="17.5703125" style="20" customWidth="1"/>
    <col min="4" max="4" width="16.7109375" style="20" customWidth="1"/>
  </cols>
  <sheetData>
    <row r="1" spans="1:4" ht="15.75" x14ac:dyDescent="0.25">
      <c r="A1" s="36" t="s">
        <v>83</v>
      </c>
      <c r="B1" s="36"/>
      <c r="C1" s="36"/>
      <c r="D1" s="36"/>
    </row>
    <row r="2" spans="1:4" ht="15.75" x14ac:dyDescent="0.25">
      <c r="A2" s="37" t="str">
        <f>БАЛАНС!A3</f>
        <v>КЪМ 31.12.2019 г.</v>
      </c>
      <c r="B2" s="37"/>
      <c r="C2" s="37"/>
      <c r="D2" s="37"/>
    </row>
    <row r="3" spans="1:4" x14ac:dyDescent="0.25">
      <c r="B3" s="1"/>
    </row>
    <row r="4" spans="1:4" ht="13.5" customHeight="1" x14ac:dyDescent="0.25">
      <c r="A4" s="7"/>
      <c r="B4" s="34" t="s">
        <v>20</v>
      </c>
      <c r="C4" s="38" t="s">
        <v>78</v>
      </c>
      <c r="D4" s="38"/>
    </row>
    <row r="5" spans="1:4" ht="13.5" customHeight="1" x14ac:dyDescent="0.25">
      <c r="A5" s="7" t="s">
        <v>0</v>
      </c>
      <c r="B5" s="35"/>
      <c r="C5" s="21" t="s">
        <v>79</v>
      </c>
      <c r="D5" s="21" t="s">
        <v>81</v>
      </c>
    </row>
    <row r="6" spans="1:4" ht="13.5" customHeight="1" x14ac:dyDescent="0.25">
      <c r="A6" s="7" t="s">
        <v>1</v>
      </c>
      <c r="B6" s="2" t="s">
        <v>21</v>
      </c>
      <c r="C6" s="22" t="s">
        <v>80</v>
      </c>
      <c r="D6" s="22" t="s">
        <v>82</v>
      </c>
    </row>
    <row r="7" spans="1:4" ht="15.75" customHeight="1" x14ac:dyDescent="0.25">
      <c r="A7" s="11" t="s">
        <v>2</v>
      </c>
      <c r="B7" s="12" t="s">
        <v>22</v>
      </c>
      <c r="C7" s="23">
        <f>БАЛАНС!C10/1000</f>
        <v>2.1420000000000002E-2</v>
      </c>
      <c r="D7" s="23">
        <f>БАЛАНС!D10/1000</f>
        <v>2.5000000000000001E-2</v>
      </c>
    </row>
    <row r="8" spans="1:4" ht="13.5" customHeight="1" x14ac:dyDescent="0.25">
      <c r="A8" s="9"/>
      <c r="B8" s="4" t="s">
        <v>23</v>
      </c>
      <c r="C8" s="24">
        <f>БАЛАНС!C11/1000</f>
        <v>0.87347206999999993</v>
      </c>
      <c r="D8" s="24">
        <f>БАЛАНС!D11/1000</f>
        <v>8.0830699999999995E-3</v>
      </c>
    </row>
    <row r="9" spans="1:4" ht="13.5" customHeight="1" x14ac:dyDescent="0.25">
      <c r="A9" s="9"/>
      <c r="B9" s="4" t="s">
        <v>24</v>
      </c>
      <c r="C9" s="24">
        <f>БАЛАНС!C12/1000</f>
        <v>0</v>
      </c>
      <c r="D9" s="24">
        <f>БАЛАНС!D12/1000</f>
        <v>0</v>
      </c>
    </row>
    <row r="10" spans="1:4" ht="13.5" customHeight="1" x14ac:dyDescent="0.25">
      <c r="A10" s="9"/>
      <c r="B10" s="4" t="s">
        <v>25</v>
      </c>
      <c r="C10" s="24">
        <f>БАЛАНС!C13/1000</f>
        <v>5.9144089999999996E-2</v>
      </c>
      <c r="D10" s="24">
        <f>БАЛАНС!D13/1000</f>
        <v>2.2263000000000001E-3</v>
      </c>
    </row>
    <row r="11" spans="1:4" ht="13.5" customHeight="1" x14ac:dyDescent="0.25">
      <c r="A11" s="9"/>
      <c r="B11" s="4" t="s">
        <v>26</v>
      </c>
      <c r="C11" s="24">
        <f>БАЛАНС!C14/1000</f>
        <v>57.175367509999994</v>
      </c>
      <c r="D11" s="24">
        <f>БАЛАНС!D14/1000</f>
        <v>158.80084468000001</v>
      </c>
    </row>
    <row r="12" spans="1:4" ht="13.5" customHeight="1" x14ac:dyDescent="0.25">
      <c r="A12" s="9"/>
      <c r="B12" s="4" t="s">
        <v>27</v>
      </c>
      <c r="C12" s="24">
        <f>БАЛАНС!C15/1000</f>
        <v>0</v>
      </c>
      <c r="D12" s="24">
        <f>БАЛАНС!D15/1000</f>
        <v>14.2852186</v>
      </c>
    </row>
    <row r="13" spans="1:4" ht="13.5" customHeight="1" x14ac:dyDescent="0.25">
      <c r="A13" s="9"/>
      <c r="B13" s="4" t="s">
        <v>28</v>
      </c>
      <c r="C13" s="24">
        <f>БАЛАНС!C16/1000</f>
        <v>7.6111697100000004</v>
      </c>
      <c r="D13" s="24">
        <f>БАЛАНС!D16/1000</f>
        <v>1.9933074099999999</v>
      </c>
    </row>
    <row r="14" spans="1:4" ht="13.5" customHeight="1" x14ac:dyDescent="0.25">
      <c r="A14" s="9"/>
      <c r="B14" s="4" t="s">
        <v>25</v>
      </c>
      <c r="C14" s="24">
        <f>БАЛАНС!C17/1000</f>
        <v>7.678372490000001</v>
      </c>
      <c r="D14" s="24">
        <f>БАЛАНС!D17/1000</f>
        <v>1.08168029</v>
      </c>
    </row>
    <row r="15" spans="1:4" ht="13.5" customHeight="1" x14ac:dyDescent="0.25">
      <c r="A15" s="9"/>
      <c r="B15" s="4" t="s">
        <v>29</v>
      </c>
      <c r="C15" s="24">
        <f>БАЛАНС!C18/1000</f>
        <v>4.7577641499999999</v>
      </c>
      <c r="D15" s="24">
        <f>БАЛАНС!D18/1000</f>
        <v>1.5508510900000001</v>
      </c>
    </row>
    <row r="16" spans="1:4" ht="13.5" customHeight="1" x14ac:dyDescent="0.25">
      <c r="A16" s="9"/>
      <c r="B16" s="4" t="s">
        <v>30</v>
      </c>
      <c r="C16" s="24">
        <f>БАЛАНС!C19/1000</f>
        <v>31.430719980000003</v>
      </c>
      <c r="D16" s="24">
        <f>БАЛАНС!D19/1000</f>
        <v>136.84374359999998</v>
      </c>
    </row>
    <row r="17" spans="1:4" ht="13.5" customHeight="1" x14ac:dyDescent="0.25">
      <c r="A17" s="9"/>
      <c r="B17" s="4" t="s">
        <v>31</v>
      </c>
      <c r="C17" s="24">
        <f>БАЛАНС!C20/1000</f>
        <v>0.91963264</v>
      </c>
      <c r="D17" s="24">
        <f>БАЛАНС!D20/1000</f>
        <v>8.0193880000000009E-2</v>
      </c>
    </row>
    <row r="18" spans="1:4" ht="13.5" customHeight="1" x14ac:dyDescent="0.25">
      <c r="A18" s="9"/>
      <c r="B18" s="4" t="s">
        <v>32</v>
      </c>
      <c r="C18" s="24">
        <f>БАЛАНС!C21/1000</f>
        <v>4.7777085399999999</v>
      </c>
      <c r="D18" s="24" t="e">
        <f>БАЛАНС!D21/1000</f>
        <v>#VALUE!</v>
      </c>
    </row>
    <row r="19" spans="1:4" ht="15.75" customHeight="1" x14ac:dyDescent="0.25">
      <c r="A19" s="11" t="s">
        <v>3</v>
      </c>
      <c r="B19" s="13" t="s">
        <v>33</v>
      </c>
      <c r="C19" s="23">
        <f>БАЛАНС!C22/1000</f>
        <v>0</v>
      </c>
      <c r="D19" s="23">
        <f>БАЛАНС!D22/1000</f>
        <v>0</v>
      </c>
    </row>
    <row r="20" spans="1:4" ht="13.5" customHeight="1" x14ac:dyDescent="0.25">
      <c r="A20" s="9"/>
      <c r="B20" s="4" t="s">
        <v>34</v>
      </c>
      <c r="C20" s="24">
        <f>БАЛАНС!C23/1000</f>
        <v>0</v>
      </c>
      <c r="D20" s="24">
        <f>БАЛАНС!D23/1000</f>
        <v>0</v>
      </c>
    </row>
    <row r="21" spans="1:4" ht="13.5" customHeight="1" x14ac:dyDescent="0.25">
      <c r="A21" s="9"/>
      <c r="B21" s="4" t="s">
        <v>35</v>
      </c>
      <c r="C21" s="24">
        <f>БАЛАНС!C24/1000</f>
        <v>0</v>
      </c>
      <c r="D21" s="24">
        <f>БАЛАНС!D24/1000</f>
        <v>0</v>
      </c>
    </row>
    <row r="22" spans="1:4" ht="15.75" customHeight="1" x14ac:dyDescent="0.25">
      <c r="A22" s="11" t="s">
        <v>4</v>
      </c>
      <c r="B22" s="13" t="s">
        <v>36</v>
      </c>
      <c r="C22" s="23">
        <f>БАЛАНС!C25/1000</f>
        <v>0</v>
      </c>
      <c r="D22" s="23">
        <f>БАЛАНС!D25/1000</f>
        <v>0</v>
      </c>
    </row>
    <row r="23" spans="1:4" ht="13.5" customHeight="1" x14ac:dyDescent="0.25">
      <c r="A23" s="9"/>
      <c r="B23" s="4"/>
      <c r="C23" s="25"/>
      <c r="D23" s="25"/>
    </row>
    <row r="24" spans="1:4" ht="15.75" customHeight="1" x14ac:dyDescent="0.25">
      <c r="A24" s="11" t="s">
        <v>5</v>
      </c>
      <c r="B24" s="13" t="s">
        <v>37</v>
      </c>
      <c r="C24" s="26">
        <f>БАЛАНС!C27/1000</f>
        <v>0</v>
      </c>
      <c r="D24" s="26">
        <f>БАЛАНС!D27/1000</f>
        <v>0</v>
      </c>
    </row>
    <row r="25" spans="1:4" ht="13.5" customHeight="1" x14ac:dyDescent="0.25">
      <c r="A25" s="9"/>
      <c r="B25" s="4" t="s">
        <v>38</v>
      </c>
      <c r="C25" s="27">
        <f>БАЛАНС!C28/1000</f>
        <v>0</v>
      </c>
      <c r="D25" s="27">
        <f>БАЛАНС!D28/1000</f>
        <v>0</v>
      </c>
    </row>
    <row r="26" spans="1:4" ht="13.5" customHeight="1" x14ac:dyDescent="0.25">
      <c r="A26" s="9"/>
      <c r="B26" s="4" t="s">
        <v>39</v>
      </c>
      <c r="C26" s="27">
        <f>БАЛАНС!C29/1000</f>
        <v>0</v>
      </c>
      <c r="D26" s="27">
        <f>БАЛАНС!D29/1000</f>
        <v>0</v>
      </c>
    </row>
    <row r="27" spans="1:4" ht="13.5" customHeight="1" x14ac:dyDescent="0.25">
      <c r="A27" s="9"/>
      <c r="B27" s="4" t="s">
        <v>40</v>
      </c>
      <c r="C27" s="27">
        <f>БАЛАНС!C30/1000</f>
        <v>0</v>
      </c>
      <c r="D27" s="27">
        <f>БАЛАНС!D30/1000</f>
        <v>1.8564313400000001</v>
      </c>
    </row>
    <row r="28" spans="1:4" ht="13.5" customHeight="1" x14ac:dyDescent="0.25">
      <c r="A28" s="9"/>
      <c r="B28" s="4" t="s">
        <v>41</v>
      </c>
      <c r="C28" s="27">
        <f>БАЛАНС!C31/1000</f>
        <v>58.129403669999995</v>
      </c>
      <c r="D28" s="27">
        <f>БАЛАНС!D31/1000</f>
        <v>160.69258539000003</v>
      </c>
    </row>
    <row r="29" spans="1:4" ht="13.5" customHeight="1" x14ac:dyDescent="0.25">
      <c r="A29" s="9"/>
      <c r="B29" s="4" t="s">
        <v>42</v>
      </c>
      <c r="C29" s="27">
        <f>БАЛАНС!C32/1000</f>
        <v>0</v>
      </c>
      <c r="D29" s="27">
        <f>БАЛАНС!D32/1000</f>
        <v>0</v>
      </c>
    </row>
    <row r="30" spans="1:4" ht="15.75" customHeight="1" x14ac:dyDescent="0.25">
      <c r="A30" s="11" t="s">
        <v>6</v>
      </c>
      <c r="B30" s="13" t="s">
        <v>43</v>
      </c>
      <c r="C30" s="26">
        <f>БАЛАНС!C33/1000</f>
        <v>0</v>
      </c>
      <c r="D30" s="26">
        <f>БАЛАНС!D33/1000</f>
        <v>16.74510514</v>
      </c>
    </row>
    <row r="31" spans="1:4" ht="13.5" customHeight="1" x14ac:dyDescent="0.25">
      <c r="A31" s="9"/>
      <c r="B31" s="4" t="s">
        <v>44</v>
      </c>
      <c r="C31" s="27">
        <f>БАЛАНС!C34/1000</f>
        <v>0</v>
      </c>
      <c r="D31" s="27">
        <f>БАЛАНС!D34/1000</f>
        <v>16.418234769999998</v>
      </c>
    </row>
    <row r="32" spans="1:4" ht="13.5" customHeight="1" x14ac:dyDescent="0.25">
      <c r="A32" s="9"/>
      <c r="B32" s="4" t="s">
        <v>45</v>
      </c>
      <c r="C32" s="27">
        <f>БАЛАНС!C35/1000</f>
        <v>0</v>
      </c>
      <c r="D32" s="27">
        <f>БАЛАНС!D35/1000</f>
        <v>0</v>
      </c>
    </row>
    <row r="33" spans="1:4" ht="15.75" customHeight="1" x14ac:dyDescent="0.25">
      <c r="A33" s="11" t="s">
        <v>7</v>
      </c>
      <c r="B33" s="13" t="s">
        <v>46</v>
      </c>
      <c r="C33" s="26">
        <f>БАЛАНС!C36/1000</f>
        <v>0</v>
      </c>
      <c r="D33" s="26">
        <f>БАЛАНС!D36/1000</f>
        <v>0</v>
      </c>
    </row>
    <row r="34" spans="1:4" ht="13.5" customHeight="1" x14ac:dyDescent="0.25">
      <c r="A34" s="9"/>
      <c r="B34" s="4" t="s">
        <v>47</v>
      </c>
      <c r="C34" s="27">
        <f>БАЛАНС!C37/1000</f>
        <v>0</v>
      </c>
      <c r="D34" s="27">
        <f>БАЛАНС!D37/1000</f>
        <v>0.32687036999999997</v>
      </c>
    </row>
    <row r="35" spans="1:4" ht="13.5" customHeight="1" x14ac:dyDescent="0.25">
      <c r="A35" s="9"/>
      <c r="B35" s="4" t="s">
        <v>48</v>
      </c>
      <c r="C35" s="27">
        <f>БАЛАНС!C38/1000</f>
        <v>0</v>
      </c>
      <c r="D35" s="27">
        <f>БАЛАНС!D38/1000</f>
        <v>0</v>
      </c>
    </row>
    <row r="36" spans="1:4" ht="13.5" customHeight="1" x14ac:dyDescent="0.25">
      <c r="A36" s="9"/>
      <c r="B36" s="4" t="s">
        <v>49</v>
      </c>
      <c r="C36" s="27">
        <f>БАЛАНС!C39/1000</f>
        <v>0</v>
      </c>
      <c r="D36" s="27">
        <f>БАЛАНС!D39/1000</f>
        <v>0</v>
      </c>
    </row>
    <row r="37" spans="1:4" ht="12" customHeight="1" x14ac:dyDescent="0.25">
      <c r="A37" s="10"/>
      <c r="B37" s="5" t="s">
        <v>50</v>
      </c>
      <c r="C37" s="27">
        <f>БАЛАНС!C40/1000</f>
        <v>0</v>
      </c>
      <c r="D37" s="27">
        <f>БАЛАНС!D40/1000</f>
        <v>0</v>
      </c>
    </row>
    <row r="38" spans="1:4" ht="15.75" customHeight="1" x14ac:dyDescent="0.25">
      <c r="A38" s="11" t="s">
        <v>8</v>
      </c>
      <c r="B38" s="13" t="s">
        <v>51</v>
      </c>
      <c r="C38" s="26">
        <f>БАЛАНС!C41/1000</f>
        <v>0</v>
      </c>
      <c r="D38" s="26">
        <f>БАЛАНС!D41/1000</f>
        <v>0</v>
      </c>
    </row>
    <row r="39" spans="1:4" s="16" customFormat="1" ht="15" customHeight="1" x14ac:dyDescent="0.25">
      <c r="A39" s="8"/>
      <c r="B39" s="3"/>
      <c r="C39" s="28"/>
      <c r="D39" s="28"/>
    </row>
    <row r="40" spans="1:4" ht="15.75" customHeight="1" x14ac:dyDescent="0.25">
      <c r="A40" s="11" t="s">
        <v>9</v>
      </c>
      <c r="B40" s="13" t="s">
        <v>52</v>
      </c>
      <c r="C40" s="26">
        <f>БАЛАНС!C43/1000</f>
        <v>6.8576780000000004E-2</v>
      </c>
      <c r="D40" s="26">
        <f>БАЛАНС!D43/1000</f>
        <v>0.54954292000000005</v>
      </c>
    </row>
    <row r="41" spans="1:4" ht="13.5" customHeight="1" x14ac:dyDescent="0.25">
      <c r="A41" s="9"/>
      <c r="B41" s="4" t="s">
        <v>53</v>
      </c>
      <c r="C41" s="27">
        <f>БАЛАНС!C44/1000</f>
        <v>0</v>
      </c>
      <c r="D41" s="27">
        <f>БАЛАНС!D44/1000</f>
        <v>0.15374445</v>
      </c>
    </row>
    <row r="42" spans="1:4" ht="15.75" customHeight="1" x14ac:dyDescent="0.25">
      <c r="A42" s="11" t="s">
        <v>10</v>
      </c>
      <c r="B42" s="13" t="s">
        <v>54</v>
      </c>
      <c r="C42" s="23">
        <f>БАЛАНС!C45/1000</f>
        <v>0</v>
      </c>
      <c r="D42" s="23">
        <f>БАЛАНС!D45/1000</f>
        <v>0.15374445</v>
      </c>
    </row>
    <row r="43" spans="1:4" ht="13.5" customHeight="1" x14ac:dyDescent="0.25">
      <c r="A43" s="9"/>
      <c r="B43" s="4" t="s">
        <v>53</v>
      </c>
      <c r="C43" s="24">
        <f>БАЛАНС!C46/1000</f>
        <v>0</v>
      </c>
      <c r="D43" s="24">
        <f>БАЛАНС!D46/1000</f>
        <v>0</v>
      </c>
    </row>
    <row r="44" spans="1:4" ht="15.75" customHeight="1" x14ac:dyDescent="0.25">
      <c r="A44" s="11" t="s">
        <v>11</v>
      </c>
      <c r="B44" s="13" t="s">
        <v>55</v>
      </c>
      <c r="C44" s="23">
        <f>БАЛАНС!C47/1000</f>
        <v>0</v>
      </c>
      <c r="D44" s="23">
        <f>БАЛАНС!D47/1000</f>
        <v>0</v>
      </c>
    </row>
    <row r="45" spans="1:4" ht="15.75" customHeight="1" x14ac:dyDescent="0.25">
      <c r="A45" s="11" t="s">
        <v>12</v>
      </c>
      <c r="B45" s="13" t="s">
        <v>56</v>
      </c>
      <c r="C45" s="23">
        <f>БАЛАНС!C48/1000</f>
        <v>0</v>
      </c>
      <c r="D45" s="23">
        <f>БАЛАНС!D48/1000</f>
        <v>0</v>
      </c>
    </row>
    <row r="46" spans="1:4" ht="13.5" customHeight="1" x14ac:dyDescent="0.25">
      <c r="A46" s="9"/>
      <c r="B46" s="4" t="s">
        <v>25</v>
      </c>
      <c r="C46" s="27">
        <f>БАЛАНС!C49/1000</f>
        <v>6.8576780000000004E-2</v>
      </c>
      <c r="D46" s="27">
        <f>БАЛАНС!D49/1000</f>
        <v>0.39579846999999996</v>
      </c>
    </row>
    <row r="47" spans="1:4" ht="13.5" customHeight="1" x14ac:dyDescent="0.25">
      <c r="A47" s="9"/>
      <c r="B47" s="4" t="s">
        <v>57</v>
      </c>
      <c r="C47" s="27">
        <f>БАЛАНС!C50/1000</f>
        <v>0</v>
      </c>
      <c r="D47" s="27">
        <f>БАЛАНС!D50/1000</f>
        <v>0</v>
      </c>
    </row>
    <row r="48" spans="1:4" ht="15.75" customHeight="1" x14ac:dyDescent="0.25">
      <c r="A48" s="11" t="s">
        <v>13</v>
      </c>
      <c r="B48" s="13" t="s">
        <v>58</v>
      </c>
      <c r="C48" s="26">
        <f>БАЛАНС!C51/1000</f>
        <v>0</v>
      </c>
      <c r="D48" s="26">
        <f>БАЛАНС!D51/1000</f>
        <v>0</v>
      </c>
    </row>
    <row r="49" spans="1:4" ht="12" customHeight="1" x14ac:dyDescent="0.25">
      <c r="A49" s="10"/>
      <c r="B49" s="5" t="s">
        <v>59</v>
      </c>
      <c r="C49" s="27">
        <f>БАЛАНС!C52/1000</f>
        <v>8.2821341900000007</v>
      </c>
      <c r="D49" s="27">
        <f>БАЛАНС!D52/1000</f>
        <v>0.84203143999999996</v>
      </c>
    </row>
    <row r="50" spans="1:4" ht="13.5" customHeight="1" x14ac:dyDescent="0.25">
      <c r="A50" s="9"/>
      <c r="B50" s="4" t="s">
        <v>60</v>
      </c>
      <c r="C50" s="27">
        <f>БАЛАНС!C53/1000</f>
        <v>0</v>
      </c>
      <c r="D50" s="27">
        <f>БАЛАНС!D53/1000</f>
        <v>0.32484091999999998</v>
      </c>
    </row>
    <row r="51" spans="1:4" ht="13.5" customHeight="1" x14ac:dyDescent="0.25">
      <c r="A51" s="9"/>
      <c r="B51" s="4" t="s">
        <v>61</v>
      </c>
      <c r="C51" s="27">
        <f>БАЛАНС!C54/1000</f>
        <v>0</v>
      </c>
      <c r="D51" s="27">
        <f>БАЛАНС!D54/1000</f>
        <v>0</v>
      </c>
    </row>
    <row r="52" spans="1:4" ht="13.5" customHeight="1" x14ac:dyDescent="0.25">
      <c r="A52" s="9"/>
      <c r="B52" s="4" t="s">
        <v>62</v>
      </c>
      <c r="C52" s="27">
        <f>БАЛАНС!C55/1000</f>
        <v>8.2781529800000015</v>
      </c>
      <c r="D52" s="27">
        <f>БАЛАНС!D55/1000</f>
        <v>3.8436140000000001E-2</v>
      </c>
    </row>
    <row r="53" spans="1:4" ht="15.75" customHeight="1" x14ac:dyDescent="0.25">
      <c r="A53" s="11" t="s">
        <v>14</v>
      </c>
      <c r="B53" s="13" t="s">
        <v>63</v>
      </c>
      <c r="C53" s="26">
        <f>БАЛАНС!C56/1000</f>
        <v>0</v>
      </c>
      <c r="D53" s="29" t="e">
        <f>#REF!-#REF!</f>
        <v>#REF!</v>
      </c>
    </row>
    <row r="54" spans="1:4" ht="13.5" customHeight="1" x14ac:dyDescent="0.25">
      <c r="A54" s="9"/>
      <c r="B54" s="4"/>
      <c r="C54" s="30"/>
      <c r="D54" s="30"/>
    </row>
    <row r="55" spans="1:4" ht="15.75" customHeight="1" x14ac:dyDescent="0.25">
      <c r="A55" s="11" t="s">
        <v>15</v>
      </c>
      <c r="B55" s="13" t="s">
        <v>64</v>
      </c>
      <c r="C55" s="26">
        <f>БАЛАНС!C58/1000</f>
        <v>0</v>
      </c>
      <c r="D55" s="26">
        <f>БАЛАНС!D58/1000</f>
        <v>1.83208744</v>
      </c>
    </row>
    <row r="56" spans="1:4" ht="15.75" customHeight="1" x14ac:dyDescent="0.25">
      <c r="A56" s="11" t="s">
        <v>16</v>
      </c>
      <c r="B56" s="13" t="s">
        <v>65</v>
      </c>
      <c r="C56" s="26">
        <f>БАЛАНС!C59/1000</f>
        <v>0</v>
      </c>
      <c r="D56" s="26">
        <f>БАЛАНС!D59/1000</f>
        <v>3.0040459999999998E-2</v>
      </c>
    </row>
    <row r="57" spans="1:4" ht="13.5" customHeight="1" x14ac:dyDescent="0.25">
      <c r="A57" s="9"/>
      <c r="B57" s="4" t="s">
        <v>66</v>
      </c>
      <c r="C57" s="27">
        <f>БАЛАНС!C60/1000</f>
        <v>0</v>
      </c>
      <c r="D57" s="27">
        <f>БАЛАНС!D60/1000</f>
        <v>1.6969986000000001</v>
      </c>
    </row>
    <row r="58" spans="1:4" ht="13.5" customHeight="1" x14ac:dyDescent="0.25">
      <c r="A58" s="9"/>
      <c r="B58" s="4" t="s">
        <v>67</v>
      </c>
      <c r="C58" s="27">
        <f>БАЛАНС!C61/1000</f>
        <v>0</v>
      </c>
      <c r="D58" s="27">
        <f>БАЛАНС!D61/1000</f>
        <v>7.9244780000000001E-2</v>
      </c>
    </row>
    <row r="59" spans="1:4" ht="13.5" customHeight="1" x14ac:dyDescent="0.25">
      <c r="A59" s="9"/>
      <c r="B59" s="4" t="s">
        <v>68</v>
      </c>
      <c r="C59" s="27">
        <f>БАЛАНС!C62/1000</f>
        <v>0</v>
      </c>
      <c r="D59" s="27">
        <f>БАЛАНС!D62/1000</f>
        <v>2.5803599999999999E-2</v>
      </c>
    </row>
    <row r="60" spans="1:4" ht="15.75" customHeight="1" x14ac:dyDescent="0.25">
      <c r="A60" s="11" t="s">
        <v>17</v>
      </c>
      <c r="B60" s="13" t="s">
        <v>69</v>
      </c>
      <c r="C60" s="23">
        <f>БАЛАНС!C63/1000</f>
        <v>11.628376410000001</v>
      </c>
      <c r="D60" s="23">
        <f>БАЛАНС!D63/1000</f>
        <v>35.730600339999995</v>
      </c>
    </row>
    <row r="61" spans="1:4" ht="13.5" customHeight="1" x14ac:dyDescent="0.25">
      <c r="A61" s="9"/>
      <c r="B61" s="4" t="s">
        <v>70</v>
      </c>
      <c r="C61" s="24">
        <f>БАЛАНС!C64/1000</f>
        <v>11.449676949999999</v>
      </c>
      <c r="D61" s="24">
        <f>БАЛАНС!D64/1000</f>
        <v>5.1278752300000008</v>
      </c>
    </row>
    <row r="62" spans="1:4" ht="13.5" customHeight="1" x14ac:dyDescent="0.25">
      <c r="A62" s="9"/>
      <c r="B62" s="4" t="s">
        <v>71</v>
      </c>
      <c r="C62" s="24">
        <f>БАЛАНС!C65/1000</f>
        <v>81.20745703</v>
      </c>
      <c r="D62" s="24">
        <f>БАЛАНС!D65/1000</f>
        <v>201.55106096</v>
      </c>
    </row>
    <row r="63" spans="1:4" ht="13.5" customHeight="1" x14ac:dyDescent="0.25">
      <c r="A63" s="9"/>
      <c r="B63" s="4" t="s">
        <v>72</v>
      </c>
      <c r="C63" s="24">
        <f>БАЛАНС!C66/1000</f>
        <v>0</v>
      </c>
      <c r="D63" s="24">
        <f>БАЛАНС!D66/1000</f>
        <v>10.24263011</v>
      </c>
    </row>
    <row r="64" spans="1:4" ht="13.5" customHeight="1" x14ac:dyDescent="0.25">
      <c r="A64" s="9"/>
      <c r="B64" s="4" t="s">
        <v>73</v>
      </c>
      <c r="C64" s="24">
        <f>БАЛАНС!C67/1000</f>
        <v>0</v>
      </c>
      <c r="D64" s="24">
        <f>БАЛАНС!D67/1000</f>
        <v>0</v>
      </c>
    </row>
    <row r="65" spans="1:4" ht="13.5" customHeight="1" x14ac:dyDescent="0.25">
      <c r="A65" s="9"/>
      <c r="B65" s="4" t="s">
        <v>74</v>
      </c>
      <c r="C65" s="24">
        <f>БАЛАНС!C68/1000</f>
        <v>0</v>
      </c>
      <c r="D65" s="24">
        <f>БАЛАНС!D68/1000</f>
        <v>0</v>
      </c>
    </row>
    <row r="66" spans="1:4" ht="15.75" customHeight="1" x14ac:dyDescent="0.25">
      <c r="A66" s="11" t="s">
        <v>18</v>
      </c>
      <c r="B66" s="13" t="s">
        <v>75</v>
      </c>
      <c r="C66" s="26">
        <f>БАЛАНС!C69/1000</f>
        <v>0</v>
      </c>
      <c r="D66" s="26">
        <f>БАЛАНС!D69/1000</f>
        <v>0</v>
      </c>
    </row>
    <row r="67" spans="1:4" ht="13.5" customHeight="1" x14ac:dyDescent="0.25">
      <c r="A67" s="9"/>
      <c r="B67" s="4" t="s">
        <v>76</v>
      </c>
      <c r="C67" s="27">
        <f>БАЛАНС!C70/1000</f>
        <v>0</v>
      </c>
      <c r="D67" s="27">
        <f>БАЛАНС!D70/1000</f>
        <v>23.250869999999999</v>
      </c>
    </row>
    <row r="68" spans="1:4" ht="15.75" customHeight="1" x14ac:dyDescent="0.25">
      <c r="A68" s="14" t="s">
        <v>19</v>
      </c>
      <c r="B68" s="15" t="s">
        <v>77</v>
      </c>
      <c r="C68" s="31">
        <f>C66+C67</f>
        <v>0</v>
      </c>
      <c r="D68" s="31">
        <f>D66+D67</f>
        <v>23.250869999999999</v>
      </c>
    </row>
    <row r="72" spans="1:4" x14ac:dyDescent="0.25">
      <c r="C72" s="18" t="s">
        <v>85</v>
      </c>
      <c r="D72" s="19"/>
    </row>
    <row r="73" spans="1:4" x14ac:dyDescent="0.25">
      <c r="C73" s="33" t="s">
        <v>86</v>
      </c>
      <c r="D73" s="33"/>
    </row>
    <row r="74" spans="1:4" x14ac:dyDescent="0.25">
      <c r="C74"/>
      <c r="D74"/>
    </row>
    <row r="75" spans="1:4" x14ac:dyDescent="0.25">
      <c r="C75"/>
      <c r="D75"/>
    </row>
    <row r="76" spans="1:4" x14ac:dyDescent="0.25">
      <c r="B76" s="17" t="s">
        <v>84</v>
      </c>
      <c r="C76" s="18" t="s">
        <v>87</v>
      </c>
      <c r="D76"/>
    </row>
    <row r="77" spans="1:4" x14ac:dyDescent="0.25">
      <c r="B77" s="17" t="s">
        <v>88</v>
      </c>
      <c r="C77" s="33" t="s">
        <v>89</v>
      </c>
      <c r="D77" s="33"/>
    </row>
    <row r="78" spans="1:4" x14ac:dyDescent="0.25">
      <c r="C78"/>
      <c r="D78"/>
    </row>
  </sheetData>
  <mergeCells count="6">
    <mergeCell ref="C77:D77"/>
    <mergeCell ref="A1:D1"/>
    <mergeCell ref="A2:D2"/>
    <mergeCell ref="B4:B5"/>
    <mergeCell ref="C4:D4"/>
    <mergeCell ref="C73:D73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БАЛАНС</vt:lpstr>
      <vt:lpstr>ОПР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Dobrinca Antcheva</cp:lastModifiedBy>
  <cp:lastPrinted>2019-10-19T06:43:03Z</cp:lastPrinted>
  <dcterms:created xsi:type="dcterms:W3CDTF">2015-07-22T06:25:46Z</dcterms:created>
  <dcterms:modified xsi:type="dcterms:W3CDTF">2020-06-22T12:34:56Z</dcterms:modified>
</cp:coreProperties>
</file>