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90" windowWidth="11280" windowHeight="4950" activeTab="3"/>
  </bookViews>
  <sheets>
    <sheet name="БАЛАНС" sheetId="1" r:id="rId1"/>
    <sheet name="ОПР" sheetId="4" r:id="rId2"/>
    <sheet name="ПАР.ПОТОК" sheetId="2" r:id="rId3"/>
    <sheet name="СОБ.К-Л" sheetId="5" r:id="rId4"/>
    <sheet name="Лист3" sheetId="3" r:id="rId5"/>
  </sheets>
  <externalReferences>
    <externalReference r:id="rId6"/>
  </externalReferences>
  <calcPr calcId="124519"/>
</workbook>
</file>

<file path=xl/calcChain.xml><?xml version="1.0" encoding="utf-8"?>
<calcChain xmlns="http://schemas.openxmlformats.org/spreadsheetml/2006/main">
  <c r="I29" i="2"/>
  <c r="F29"/>
  <c r="I27"/>
  <c r="H27"/>
  <c r="G27"/>
  <c r="F27"/>
  <c r="E27"/>
  <c r="D27"/>
  <c r="G18"/>
  <c r="D18"/>
  <c r="H17"/>
  <c r="H18" s="1"/>
  <c r="E17"/>
  <c r="E18" s="1"/>
  <c r="G14"/>
  <c r="I14" s="1"/>
  <c r="D14"/>
  <c r="F14" s="1"/>
  <c r="H13"/>
  <c r="I13" s="1"/>
  <c r="E13"/>
  <c r="F13" s="1"/>
  <c r="H12"/>
  <c r="I12" s="1"/>
  <c r="E12"/>
  <c r="F12" s="1"/>
  <c r="H11"/>
  <c r="I11" s="1"/>
  <c r="E11"/>
  <c r="F11" s="1"/>
  <c r="H10"/>
  <c r="I10" s="1"/>
  <c r="E10"/>
  <c r="F10" s="1"/>
  <c r="H9"/>
  <c r="H15" s="1"/>
  <c r="G9"/>
  <c r="G15" s="1"/>
  <c r="E9"/>
  <c r="E15" s="1"/>
  <c r="D9"/>
  <c r="D15" s="1"/>
  <c r="I26" i="4"/>
  <c r="I28" s="1"/>
  <c r="H26"/>
  <c r="H28" s="1"/>
  <c r="E26"/>
  <c r="D26"/>
  <c r="I23"/>
  <c r="H23"/>
  <c r="E23"/>
  <c r="E28" s="1"/>
  <c r="D23"/>
  <c r="D28" s="1"/>
  <c r="E28" i="2" l="1"/>
  <c r="G28"/>
  <c r="D28"/>
  <c r="H28"/>
  <c r="I9"/>
  <c r="I15" s="1"/>
  <c r="F17"/>
  <c r="F18" s="1"/>
  <c r="F28" s="1"/>
  <c r="F30" s="1"/>
  <c r="I17"/>
  <c r="I18" s="1"/>
  <c r="I28" s="1"/>
  <c r="I30" s="1"/>
  <c r="F9"/>
  <c r="F15" s="1"/>
  <c r="I32" i="4"/>
  <c r="E29"/>
  <c r="E31" s="1"/>
  <c r="H32"/>
  <c r="D29"/>
  <c r="D31" s="1"/>
  <c r="E32"/>
  <c r="D32"/>
  <c r="E41" i="1" l="1"/>
  <c r="D41"/>
  <c r="E36"/>
  <c r="D36"/>
  <c r="I35"/>
  <c r="H35"/>
  <c r="I33"/>
  <c r="I34" s="1"/>
  <c r="H33"/>
  <c r="H34" s="1"/>
  <c r="E32"/>
  <c r="E42" s="1"/>
  <c r="E44" s="1"/>
  <c r="D32"/>
  <c r="D42" s="1"/>
  <c r="D44" s="1"/>
  <c r="E23"/>
  <c r="D23"/>
  <c r="I16"/>
  <c r="I19" s="1"/>
  <c r="I44" s="1"/>
  <c r="H16"/>
  <c r="H19" s="1"/>
  <c r="H44" s="1"/>
  <c r="E15"/>
  <c r="D15"/>
</calcChain>
</file>

<file path=xl/sharedStrings.xml><?xml version="1.0" encoding="utf-8"?>
<sst xmlns="http://schemas.openxmlformats.org/spreadsheetml/2006/main" count="229" uniqueCount="181">
  <si>
    <t>Наименование на паричните потоци</t>
  </si>
  <si>
    <t>Текущ период</t>
  </si>
  <si>
    <t>Предходен период</t>
  </si>
  <si>
    <t>нетен поток</t>
  </si>
  <si>
    <t>а</t>
  </si>
  <si>
    <t>Платени и възстановени данъци върху печалбата</t>
  </si>
  <si>
    <t>Б. Парични потоци от инвестиционна дейност</t>
  </si>
  <si>
    <t>Плащания на задължения по лизингови договори</t>
  </si>
  <si>
    <t>Показатели</t>
  </si>
  <si>
    <t>Общо собствен капитал</t>
  </si>
  <si>
    <t>А. Собствен капитал</t>
  </si>
  <si>
    <t>Б. Нетекущи (дълготрайни) активи</t>
  </si>
  <si>
    <t>Общо за раздел А:</t>
  </si>
  <si>
    <t>Б. Провизии и сходни задължения</t>
  </si>
  <si>
    <t>В. Задължения</t>
  </si>
  <si>
    <t>В. Текущи (краткотрайни) активи</t>
  </si>
  <si>
    <t>Общо за раздел В:</t>
  </si>
  <si>
    <t>СУМА НА ПАСИВА (А+Б+В+Г)</t>
  </si>
  <si>
    <t>Г. Разходи за бъдещи периоди</t>
  </si>
  <si>
    <t>СУМА НА АКТИВА (А+Б+В+Г)</t>
  </si>
  <si>
    <t>А. Разходи</t>
  </si>
  <si>
    <t>СЧЕТОВОДЕН БАЛАНС</t>
  </si>
  <si>
    <t xml:space="preserve">на Водоснабдяване и Канализация ООД гр. Силистра </t>
  </si>
  <si>
    <t>към 31 декември 2017г.</t>
  </si>
  <si>
    <t>АКТИВ </t>
  </si>
  <si>
    <t>ПАСИВ </t>
  </si>
  <si>
    <t>  </t>
  </si>
  <si>
    <t>Бележки</t>
  </si>
  <si>
    <t>Сума (хил.лв.) </t>
  </si>
  <si>
    <t>РАЗДЕЛИ, ГРУПИ, СТАТИИ </t>
  </si>
  <si>
    <t>Текуща година </t>
  </si>
  <si>
    <t>Предходна година </t>
  </si>
  <si>
    <t>а </t>
  </si>
  <si>
    <t xml:space="preserve">  А. Записан, но не внесен капитал</t>
  </si>
  <si>
    <t>I. Записан капитал</t>
  </si>
  <si>
    <t>I. Нематериални активи</t>
  </si>
  <si>
    <t>II. Премии от емисии</t>
  </si>
  <si>
    <t>1. Продукти от развойна дейност</t>
  </si>
  <si>
    <t>III.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</si>
  <si>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</si>
  <si>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IV. Резерви</t>
  </si>
  <si>
    <t>Общо за група I:</t>
  </si>
  <si>
    <t>4. Други резерви</t>
  </si>
  <si>
    <t>II. Дълготрайни материални активи</t>
  </si>
  <si>
    <t>Общо за група IV:</t>
  </si>
  <si>
    <t>1. Земи и сгради, в т. ч.:</t>
  </si>
  <si>
    <t>V. Натрупана печалба (загуба) от минали години, в т. ч.:</t>
  </si>
  <si>
    <t>- земи</t>
  </si>
  <si>
    <t>VI. Текуща печалба (загуба)</t>
  </si>
  <si>
    <t>- сгради</t>
  </si>
  <si>
    <t>2. Машини, производствено оборудване и апаратура</t>
  </si>
  <si>
    <t>3. Съоръжения и други</t>
  </si>
  <si>
    <t>4. Предоставени аванси и дълготрайни материални активи в процес на изграждане</t>
  </si>
  <si>
    <t>4. Задължения към доставчици, в т. ч.:</t>
  </si>
  <si>
    <t>Общо за група II:</t>
  </si>
  <si>
    <t>до 1 година</t>
  </si>
  <si>
    <t>III. Дългосрочни финансови активи</t>
  </si>
  <si>
    <t>8. Други задължения, в. т. ч.:</t>
  </si>
  <si>
    <t>IV. Отсрочени данъци</t>
  </si>
  <si>
    <t>Общо раздел Б:</t>
  </si>
  <si>
    <t>над 1 година</t>
  </si>
  <si>
    <t>- към персонала, в т.ч.:</t>
  </si>
  <si>
    <t>I. Материални запаси</t>
  </si>
  <si>
    <t>1. Суровини и материали</t>
  </si>
  <si>
    <t>2. Незавършено производство</t>
  </si>
  <si>
    <t>- осигурителни задължения, в т. ч.:</t>
  </si>
  <si>
    <t>4. Предоставени аванси</t>
  </si>
  <si>
    <t>- данъчни задължения, в т. ч.:</t>
  </si>
  <si>
    <t>II. Вземания</t>
  </si>
  <si>
    <t>Общо за раздел В, в т. ч.:</t>
  </si>
  <si>
    <t>1. Вземания от клиенти и доставчици, в т. ч.:</t>
  </si>
  <si>
    <t>4. Други вземания, в т. ч.:</t>
  </si>
  <si>
    <t>III. Инвестиции</t>
  </si>
  <si>
    <t>IV. Парични средства, в т. ч.:</t>
  </si>
  <si>
    <t>- в брой</t>
  </si>
  <si>
    <t>- в безсрочни сметки</t>
  </si>
  <si>
    <t>Г. Финансирания и приходи за бъдещи периоди, в т. ч.:</t>
  </si>
  <si>
    <t>- финансирания</t>
  </si>
  <si>
    <t>Отчета е одобрен за публикуване на 14 март 2018г.</t>
  </si>
  <si>
    <t>Съставител:</t>
  </si>
  <si>
    <t xml:space="preserve">                                  Ръководител:</t>
  </si>
  <si>
    <t>Стелияна Тодорова Данкова</t>
  </si>
  <si>
    <t xml:space="preserve">                                  инж. Васил Ников Боранов</t>
  </si>
  <si>
    <t>Върху  отчета е издаден одиторски доклад с дата 16 март 2018г.</t>
  </si>
  <si>
    <t xml:space="preserve"> ОТЧЕТ ЗА ПРИХОДИТЕ И РАЗХОДИТЕ</t>
  </si>
  <si>
    <t xml:space="preserve">за годината, завършваща на 31.12.2017 </t>
  </si>
  <si>
    <t>НАИМЕНОВАНИЕ НА РАЗХОДИТЕ</t>
  </si>
  <si>
    <t>НАИМЕНОВАНИЕ НА ПРИХОДИТЕ</t>
  </si>
  <si>
    <t>Сума (хил.лв.)</t>
  </si>
  <si>
    <t>Текуща година</t>
  </si>
  <si>
    <t>Предходна година</t>
  </si>
  <si>
    <t xml:space="preserve">Текуща година </t>
  </si>
  <si>
    <t>Б. Приходи</t>
  </si>
  <si>
    <t>1. Намаление на запасите от продукция и незавършено производство</t>
  </si>
  <si>
    <t>1. Нетни приходи от продажби, в т. ч.:</t>
  </si>
  <si>
    <t>2. Разходи за суровини, материали и външни услуги, в т. ч.:</t>
  </si>
  <si>
    <t>в) услуги</t>
  </si>
  <si>
    <t>а) суровини и материали</t>
  </si>
  <si>
    <t>2. Увеличение на запасите от продукция и незавършено производство</t>
  </si>
  <si>
    <t>б) външни услуги</t>
  </si>
  <si>
    <t>3. Разходи за придобиване на активи по стопански начин</t>
  </si>
  <si>
    <t>3. Разходи за персонала, в т. ч.:</t>
  </si>
  <si>
    <t>4. Други приходи, в т. ч.:</t>
  </si>
  <si>
    <t>а) разходи за възнаграждения</t>
  </si>
  <si>
    <t>- приходи от финансирания</t>
  </si>
  <si>
    <t>б) разходи за осигуровки, в т. ч.:</t>
  </si>
  <si>
    <t>aa) осигуровки, свързани с пенсии</t>
  </si>
  <si>
    <t>4. Разходи за амортизация и обезценка, в т. ч.:</t>
  </si>
  <si>
    <t>а) разходи за амортизация и обезценка на дълготрайни материални и нематериални активи, в т. ч.:</t>
  </si>
  <si>
    <t>aa) разходи за амортизация</t>
  </si>
  <si>
    <t>5. Други разходи, в т. ч.:</t>
  </si>
  <si>
    <t>а) балансова стойност на продадените активи</t>
  </si>
  <si>
    <t>Общо разходи за оперативна дейност</t>
  </si>
  <si>
    <t xml:space="preserve">Общо приходи от оперативна дейност
   </t>
  </si>
  <si>
    <t>6. Разходи от обезценка на финансови активи, включително инвестициите, признати като текущи (краткосрочни) активи, в т. ч.:</t>
  </si>
  <si>
    <t>7. Други лихви и финансови преходи, в т. ч.:</t>
  </si>
  <si>
    <t>7. Разходи за лихви и други финансови разходи, в т. ч.:</t>
  </si>
  <si>
    <t>б) положителни разлики от операции с финансови активи</t>
  </si>
  <si>
    <t>Общо финансови разходи</t>
  </si>
  <si>
    <t>Общо финансови приходи</t>
  </si>
  <si>
    <t>8. Печалба от обичайна дейност</t>
  </si>
  <si>
    <t>Общо разходи</t>
  </si>
  <si>
    <t xml:space="preserve">Общo приходи
</t>
  </si>
  <si>
    <t>9. Счетоводна печалба 
(общо приходи-общо разходи)</t>
  </si>
  <si>
    <t>9. Счетоводна загуба
 (общо приходи - общо разходи)</t>
  </si>
  <si>
    <t>10. Разходи за данъци от печалбата</t>
  </si>
  <si>
    <t>12. Печалба</t>
  </si>
  <si>
    <t xml:space="preserve">11. Загуба </t>
  </si>
  <si>
    <t>Всичко</t>
  </si>
  <si>
    <t xml:space="preserve">Всичко </t>
  </si>
  <si>
    <t xml:space="preserve">ОТЧЕТ ЗА ПАРИЧНИТЕ ПОТОЦИ </t>
  </si>
  <si>
    <t>на Водоснабдяване и канализация ООД гр. Силистра</t>
  </si>
  <si>
    <t>за годината, завършваща на 31.12.2017 г.</t>
  </si>
  <si>
    <t>(хил. лв.)</t>
  </si>
  <si>
    <t>постъп-ления</t>
  </si>
  <si>
    <t>плаща-ния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</si>
  <si>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</si>
  <si>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</si>
  <si>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трудови възнаграждения</t>
  </si>
  <si>
    <t>Парични потоци, свързани с лихви, комисионни, дивиденти и други подобни</t>
  </si>
  <si>
    <t>Плащания при разпределения на печалби</t>
  </si>
  <si>
    <t>Други парични потоци от основна дейност</t>
  </si>
  <si>
    <t>Всичко парични потоци от основна дейност (А)</t>
  </si>
  <si>
    <t>Парични потоци, свързани с дълготрайни активи</t>
  </si>
  <si>
    <t>Всичко парични потоци от инвестиционна дейност (Б)</t>
  </si>
  <si>
    <t>В. Парични потоци от финансова дейност</t>
  </si>
  <si>
    <t>Парични потоци от емитиране и обратно придобиване на ценни книжа</t>
  </si>
  <si>
    <t>Парични потоци от допълнителни вноски и връщането им на собствениците</t>
  </si>
  <si>
    <t>Парични потоци, свързани с получени или предоставени заеми</t>
  </si>
  <si>
    <t>Парични потоци от лихви, комисионни, дивиденти и други подобни</t>
  </si>
  <si>
    <t>Парични потоци от положителни и отрицателни валутни курсови разлики</t>
  </si>
  <si>
    <t>Други парични потоци от финансова дейност</t>
  </si>
  <si>
    <t>Всичко парични потоци от финансова дейност (В)</t>
  </si>
  <si>
    <t>Г. Изменения на паричните средства през периода (А + Б + В)</t>
  </si>
  <si>
    <t>Д. Парични средства в началото на периода</t>
  </si>
  <si>
    <t>Е. Парични средства в края на периода</t>
  </si>
  <si>
    <t xml:space="preserve">            Ръководител:</t>
  </si>
  <si>
    <t xml:space="preserve">             инж. Васил Ников Боранов</t>
  </si>
  <si>
    <t>ОТЧЕТ ЗА СОБСТВЕНИЯ КАПИТАЛ</t>
  </si>
  <si>
    <t>за годината, завършваща на 31.12.2017 година</t>
  </si>
  <si>
    <t>Записан
капитал</t>
  </si>
  <si>
    <t xml:space="preserve">Премии от
емисии </t>
  </si>
  <si>
    <t>Резерв от последва-щи оценки</t>
  </si>
  <si>
    <t xml:space="preserve">РЕЗЕРВИ </t>
  </si>
  <si>
    <t>Финансов резултат от минали години</t>
  </si>
  <si>
    <t xml:space="preserve">Текуща печалба/ загуба
</t>
  </si>
  <si>
    <t xml:space="preserve">Законови </t>
  </si>
  <si>
    <t>Резерв, свързан с изкупени собстве-ни акции</t>
  </si>
  <si>
    <t>Резерв съгласно учредите-лен акт</t>
  </si>
  <si>
    <t xml:space="preserve">Други резерви </t>
  </si>
  <si>
    <t xml:space="preserve">Нераз-пределе-на печалба
</t>
  </si>
  <si>
    <t>Непокри-та загуба</t>
  </si>
  <si>
    <t xml:space="preserve">1. Салдо в началото на отчетния период </t>
  </si>
  <si>
    <t xml:space="preserve">4. Салдо след промени в счетоводната политика и грешки </t>
  </si>
  <si>
    <t xml:space="preserve">6. Финансов резултат за текущия период </t>
  </si>
  <si>
    <t xml:space="preserve">7. Разпределения на печалба, в т.ч.: </t>
  </si>
  <si>
    <t xml:space="preserve">10. Други изменения в собствения капитал </t>
  </si>
  <si>
    <t xml:space="preserve">11. Салдо към края на отчетния период
</t>
  </si>
  <si>
    <t xml:space="preserve">13. Собствен капитал към края на отчетния период (11 +/- 12) 
</t>
  </si>
  <si>
    <t>Ръководител:</t>
  </si>
  <si>
    <t>инж. Васил Ников Боранов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</si>
</sst>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8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sz val="12"/>
      <name val="Tahoma"/>
      <family val="2"/>
      <charset val="204"/>
    </font>
    <font>
      <b/>
      <sz val="7"/>
      <name val="Tahoma"/>
      <family val="2"/>
      <charset val="204"/>
    </font>
    <font>
      <sz val="7"/>
      <name val="Tahoma"/>
      <family val="2"/>
      <charset val="204"/>
    </font>
    <font>
      <sz val="8"/>
      <name val="Arial"/>
      <family val="2"/>
      <charset val="204"/>
    </font>
    <font>
      <b/>
      <sz val="8"/>
      <name val="Tahoma"/>
      <family val="2"/>
      <charset val="204"/>
    </font>
    <font>
      <sz val="6"/>
      <name val="Tahoma"/>
      <family val="2"/>
      <charset val="204"/>
    </font>
    <font>
      <sz val="8"/>
      <name val="Tahoma"/>
      <family val="2"/>
      <charset val="204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Border="1"/>
    <xf numFmtId="1" fontId="0" fillId="0" borderId="3" xfId="0" applyNumberFormat="1" applyBorder="1"/>
    <xf numFmtId="1" fontId="1" fillId="0" borderId="0" xfId="0" applyNumberFormat="1" applyFont="1"/>
    <xf numFmtId="1" fontId="4" fillId="0" borderId="0" xfId="0" applyNumberFormat="1" applyFont="1"/>
    <xf numFmtId="0" fontId="4" fillId="0" borderId="0" xfId="0" applyFont="1"/>
    <xf numFmtId="0" fontId="2" fillId="0" borderId="3" xfId="0" applyFont="1" applyBorder="1"/>
    <xf numFmtId="0" fontId="0" fillId="0" borderId="3" xfId="0" applyBorder="1"/>
    <xf numFmtId="1" fontId="2" fillId="0" borderId="3" xfId="0" applyNumberFormat="1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NumberFormat="1" applyFont="1" applyFill="1" applyBorder="1" applyAlignment="1" applyProtection="1">
      <alignment horizontal="right"/>
    </xf>
    <xf numFmtId="0" fontId="1" fillId="0" borderId="0" xfId="0" applyFont="1"/>
    <xf numFmtId="0" fontId="9" fillId="0" borderId="0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0" fillId="0" borderId="0" xfId="0"/>
    <xf numFmtId="0" fontId="9" fillId="0" borderId="0" xfId="0" applyNumberFormat="1" applyFont="1" applyFill="1" applyBorder="1" applyAlignment="1" applyProtection="1">
      <alignment horizontal="right" wrapText="1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1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/>
    </xf>
    <xf numFmtId="0" fontId="10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>
      <alignment horizontal="center"/>
    </xf>
    <xf numFmtId="1" fontId="10" fillId="0" borderId="1" xfId="0" applyNumberFormat="1" applyFont="1" applyFill="1" applyBorder="1" applyAlignment="1" applyProtection="1"/>
    <xf numFmtId="0" fontId="10" fillId="0" borderId="15" xfId="0" applyNumberFormat="1" applyFont="1" applyFill="1" applyBorder="1" applyAlignment="1" applyProtection="1"/>
    <xf numFmtId="0" fontId="10" fillId="0" borderId="15" xfId="0" applyNumberFormat="1" applyFont="1" applyFill="1" applyBorder="1" applyAlignment="1" applyProtection="1">
      <alignment horizontal="center"/>
    </xf>
    <xf numFmtId="1" fontId="10" fillId="0" borderId="15" xfId="0" applyNumberFormat="1" applyFont="1" applyFill="1" applyBorder="1" applyAlignment="1" applyProtection="1"/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16" xfId="0" applyNumberFormat="1" applyFont="1" applyFill="1" applyBorder="1" applyAlignment="1" applyProtection="1">
      <alignment horizontal="center" vertical="center" wrapText="1"/>
    </xf>
    <xf numFmtId="0" fontId="12" fillId="0" borderId="17" xfId="0" applyNumberFormat="1" applyFont="1" applyFill="1" applyBorder="1" applyAlignment="1" applyProtection="1">
      <alignment horizontal="center" vertical="center" wrapText="1"/>
    </xf>
    <xf numFmtId="0" fontId="12" fillId="0" borderId="18" xfId="0" applyNumberFormat="1" applyFont="1" applyFill="1" applyBorder="1" applyAlignment="1" applyProtection="1">
      <alignment horizontal="center" vertical="center" wrapText="1"/>
    </xf>
    <xf numFmtId="0" fontId="4" fillId="0" borderId="19" xfId="0" applyNumberFormat="1" applyFont="1" applyFill="1" applyBorder="1" applyAlignment="1" applyProtection="1"/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textRotation="255" wrapText="1"/>
    </xf>
    <xf numFmtId="1" fontId="13" fillId="0" borderId="3" xfId="0" applyNumberFormat="1" applyFont="1" applyFill="1" applyBorder="1" applyAlignment="1" applyProtection="1">
      <alignment horizontal="center" vertical="center" wrapText="1"/>
    </xf>
    <xf numFmtId="0" fontId="13" fillId="0" borderId="20" xfId="0" applyNumberFormat="1" applyFont="1" applyFill="1" applyBorder="1" applyAlignment="1" applyProtection="1">
      <alignment horizontal="center" vertical="center" wrapText="1"/>
    </xf>
    <xf numFmtId="0" fontId="13" fillId="0" borderId="21" xfId="0" applyNumberFormat="1" applyFont="1" applyFill="1" applyBorder="1" applyAlignment="1" applyProtection="1">
      <alignment horizontal="center" vertical="center" wrapText="1"/>
    </xf>
    <xf numFmtId="0" fontId="13" fillId="0" borderId="18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textRotation="255" wrapText="1"/>
    </xf>
    <xf numFmtId="1" fontId="13" fillId="0" borderId="3" xfId="0" applyNumberFormat="1" applyFont="1" applyFill="1" applyBorder="1" applyAlignment="1" applyProtection="1">
      <alignment horizontal="center" vertical="center" wrapText="1"/>
    </xf>
    <xf numFmtId="1" fontId="13" fillId="0" borderId="22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textRotation="255" wrapText="1"/>
    </xf>
    <xf numFmtId="0" fontId="12" fillId="0" borderId="3" xfId="0" applyNumberFormat="1" applyFont="1" applyFill="1" applyBorder="1" applyAlignment="1" applyProtection="1">
      <alignment horizontal="left" vertical="top" wrapText="1"/>
    </xf>
    <xf numFmtId="0" fontId="12" fillId="0" borderId="3" xfId="0" applyNumberFormat="1" applyFont="1" applyFill="1" applyBorder="1" applyAlignment="1" applyProtection="1">
      <alignment horizontal="center" vertical="top" wrapText="1"/>
    </xf>
    <xf numFmtId="1" fontId="13" fillId="0" borderId="3" xfId="0" applyNumberFormat="1" applyFont="1" applyFill="1" applyBorder="1" applyAlignment="1" applyProtection="1">
      <alignment horizontal="right" wrapText="1"/>
      <protection locked="0"/>
    </xf>
    <xf numFmtId="0" fontId="12" fillId="0" borderId="20" xfId="0" applyNumberFormat="1" applyFont="1" applyFill="1" applyBorder="1" applyAlignment="1" applyProtection="1">
      <alignment horizontal="left" vertical="top" wrapText="1"/>
    </xf>
    <xf numFmtId="0" fontId="12" fillId="0" borderId="18" xfId="0" applyNumberFormat="1" applyFont="1" applyFill="1" applyBorder="1" applyAlignment="1" applyProtection="1">
      <alignment horizontal="center" vertical="top" wrapText="1"/>
    </xf>
    <xf numFmtId="1" fontId="13" fillId="0" borderId="22" xfId="0" applyNumberFormat="1" applyFont="1" applyFill="1" applyBorder="1" applyAlignment="1" applyProtection="1">
      <alignment horizontal="right" wrapText="1"/>
    </xf>
    <xf numFmtId="1" fontId="13" fillId="0" borderId="3" xfId="0" applyNumberFormat="1" applyFont="1" applyFill="1" applyBorder="1" applyAlignment="1" applyProtection="1">
      <alignment horizontal="right" wrapText="1"/>
    </xf>
    <xf numFmtId="1" fontId="13" fillId="0" borderId="22" xfId="0" applyNumberFormat="1" applyFont="1" applyFill="1" applyBorder="1" applyAlignment="1" applyProtection="1">
      <alignment horizontal="right" wrapText="1"/>
      <protection locked="0"/>
    </xf>
    <xf numFmtId="0" fontId="13" fillId="0" borderId="3" xfId="0" applyNumberFormat="1" applyFont="1" applyFill="1" applyBorder="1" applyAlignment="1" applyProtection="1">
      <alignment horizontal="left" vertical="top" wrapText="1"/>
    </xf>
    <xf numFmtId="0" fontId="13" fillId="0" borderId="3" xfId="0" applyNumberFormat="1" applyFont="1" applyFill="1" applyBorder="1" applyAlignment="1" applyProtection="1">
      <alignment horizontal="center" vertical="top" wrapText="1"/>
    </xf>
    <xf numFmtId="0" fontId="13" fillId="0" borderId="20" xfId="0" applyNumberFormat="1" applyFont="1" applyFill="1" applyBorder="1" applyAlignment="1" applyProtection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1" fontId="4" fillId="0" borderId="3" xfId="0" applyNumberFormat="1" applyFont="1" applyFill="1" applyBorder="1" applyAlignment="1" applyProtection="1"/>
    <xf numFmtId="1" fontId="4" fillId="0" borderId="3" xfId="0" applyNumberFormat="1" applyFont="1" applyFill="1" applyBorder="1" applyAlignment="1" applyProtection="1">
      <protection locked="0"/>
    </xf>
    <xf numFmtId="0" fontId="12" fillId="0" borderId="4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vertical="top" wrapText="1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vertical="top" wrapText="1"/>
    </xf>
    <xf numFmtId="49" fontId="4" fillId="0" borderId="3" xfId="0" applyNumberFormat="1" applyFont="1" applyFill="1" applyBorder="1" applyAlignment="1" applyProtection="1">
      <alignment vertical="top" wrapText="1"/>
    </xf>
    <xf numFmtId="0" fontId="4" fillId="0" borderId="0" xfId="0" applyFont="1" applyAlignment="1">
      <alignment horizontal="center"/>
    </xf>
    <xf numFmtId="0" fontId="5" fillId="0" borderId="3" xfId="0" applyNumberFormat="1" applyFont="1" applyFill="1" applyBorder="1" applyAlignment="1" applyProtection="1">
      <alignment vertical="top" wrapText="1"/>
    </xf>
    <xf numFmtId="0" fontId="3" fillId="0" borderId="7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0" borderId="19" xfId="0" applyNumberFormat="1" applyFont="1" applyFill="1" applyBorder="1" applyAlignment="1" applyProtection="1"/>
    <xf numFmtId="0" fontId="1" fillId="0" borderId="0" xfId="0" applyFont="1" applyBorder="1"/>
    <xf numFmtId="0" fontId="0" fillId="0" borderId="0" xfId="0" applyAlignment="1">
      <alignment horizontal="center" wrapText="1"/>
    </xf>
    <xf numFmtId="0" fontId="1" fillId="0" borderId="0" xfId="0" applyFont="1" applyBorder="1" applyAlignment="1"/>
    <xf numFmtId="0" fontId="0" fillId="0" borderId="0" xfId="0" applyBorder="1" applyAlignment="1"/>
    <xf numFmtId="0" fontId="1" fillId="0" borderId="9" xfId="0" applyNumberFormat="1" applyFont="1" applyFill="1" applyBorder="1" applyAlignment="1" applyProtection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14" fillId="0" borderId="0" xfId="0" applyFont="1" applyBorder="1" applyAlignment="1"/>
    <xf numFmtId="0" fontId="10" fillId="0" borderId="0" xfId="0" applyNumberFormat="1" applyFont="1" applyFill="1" applyBorder="1" applyAlignment="1" applyProtection="1">
      <alignment horizontal="center"/>
    </xf>
    <xf numFmtId="0" fontId="13" fillId="0" borderId="1" xfId="0" applyNumberFormat="1" applyFont="1" applyFill="1" applyBorder="1" applyAlignment="1" applyProtection="1"/>
    <xf numFmtId="1" fontId="13" fillId="0" borderId="1" xfId="0" applyNumberFormat="1" applyFont="1" applyFill="1" applyBorder="1" applyAlignment="1" applyProtection="1"/>
    <xf numFmtId="1" fontId="13" fillId="0" borderId="15" xfId="0" applyNumberFormat="1" applyFont="1" applyFill="1" applyBorder="1" applyAlignment="1" applyProtection="1"/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16" fillId="0" borderId="12" xfId="0" applyNumberFormat="1" applyFont="1" applyFill="1" applyBorder="1" applyAlignment="1" applyProtection="1">
      <alignment horizontal="center" textRotation="255" wrapText="1"/>
    </xf>
    <xf numFmtId="1" fontId="15" fillId="0" borderId="3" xfId="0" applyNumberFormat="1" applyFont="1" applyFill="1" applyBorder="1" applyAlignment="1" applyProtection="1">
      <alignment horizontal="center" vertical="center" wrapText="1"/>
    </xf>
    <xf numFmtId="0" fontId="15" fillId="0" borderId="23" xfId="0" applyNumberFormat="1" applyFont="1" applyFill="1" applyBorder="1" applyAlignment="1" applyProtection="1">
      <alignment horizontal="center" vertical="center" wrapText="1"/>
    </xf>
    <xf numFmtId="1" fontId="15" fillId="0" borderId="24" xfId="0" applyNumberFormat="1" applyFont="1" applyFill="1" applyBorder="1" applyAlignment="1" applyProtection="1">
      <alignment horizontal="center" vertical="center" wrapText="1"/>
    </xf>
    <xf numFmtId="1" fontId="15" fillId="0" borderId="20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textRotation="255" wrapText="1"/>
    </xf>
    <xf numFmtId="1" fontId="12" fillId="0" borderId="3" xfId="0" applyNumberFormat="1" applyFont="1" applyFill="1" applyBorder="1" applyAlignment="1" applyProtection="1">
      <alignment horizontal="center" vertical="center" wrapText="1"/>
    </xf>
    <xf numFmtId="0" fontId="15" fillId="0" borderId="20" xfId="0" applyNumberFormat="1" applyFont="1" applyFill="1" applyBorder="1" applyAlignment="1" applyProtection="1">
      <alignment horizontal="center" vertical="center" wrapText="1"/>
    </xf>
    <xf numFmtId="1" fontId="15" fillId="0" borderId="25" xfId="0" applyNumberFormat="1" applyFont="1" applyFill="1" applyBorder="1" applyAlignment="1" applyProtection="1">
      <alignment horizontal="center" vertical="center" wrapText="1"/>
    </xf>
    <xf numFmtId="1" fontId="15" fillId="0" borderId="22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textRotation="255" wrapText="1"/>
    </xf>
    <xf numFmtId="1" fontId="15" fillId="0" borderId="3" xfId="0" applyNumberFormat="1" applyFont="1" applyFill="1" applyBorder="1" applyAlignment="1" applyProtection="1">
      <alignment horizontal="center" vertical="center" wrapText="1"/>
    </xf>
    <xf numFmtId="0" fontId="15" fillId="0" borderId="20" xfId="0" applyNumberFormat="1" applyFont="1" applyFill="1" applyBorder="1" applyAlignment="1" applyProtection="1">
      <alignment horizontal="center" vertical="center" wrapText="1"/>
    </xf>
    <xf numFmtId="1" fontId="15" fillId="0" borderId="22" xfId="0" applyNumberFormat="1" applyFont="1" applyFill="1" applyBorder="1" applyAlignment="1" applyProtection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left" vertical="center" wrapText="1"/>
    </xf>
    <xf numFmtId="0" fontId="15" fillId="0" borderId="3" xfId="0" applyNumberFormat="1" applyFont="1" applyFill="1" applyBorder="1" applyAlignment="1" applyProtection="1">
      <alignment horizontal="left" vertical="top" wrapText="1"/>
    </xf>
    <xf numFmtId="1" fontId="17" fillId="0" borderId="3" xfId="0" applyNumberFormat="1" applyFont="1" applyFill="1" applyBorder="1" applyAlignment="1" applyProtection="1">
      <alignment horizontal="right" vertical="center" wrapText="1"/>
    </xf>
    <xf numFmtId="0" fontId="15" fillId="0" borderId="20" xfId="0" applyNumberFormat="1" applyFont="1" applyFill="1" applyBorder="1" applyAlignment="1" applyProtection="1">
      <alignment horizontal="left" vertical="center" wrapText="1"/>
    </xf>
    <xf numFmtId="1" fontId="17" fillId="0" borderId="22" xfId="0" applyNumberFormat="1" applyFont="1" applyFill="1" applyBorder="1" applyAlignment="1" applyProtection="1">
      <alignment horizontal="right"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1" fontId="17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20" xfId="0" applyNumberFormat="1" applyFont="1" applyFill="1" applyBorder="1" applyAlignment="1" applyProtection="1">
      <alignment horizontal="left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3" xfId="0" applyNumberFormat="1" applyFont="1" applyFill="1" applyBorder="1" applyAlignment="1" applyProtection="1">
      <alignment horizontal="left" vertical="top" wrapText="1"/>
    </xf>
    <xf numFmtId="1" fontId="17" fillId="0" borderId="22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3" xfId="0" applyNumberFormat="1" applyFont="1" applyFill="1" applyBorder="1" applyAlignment="1" applyProtection="1">
      <alignment horizontal="center" vertical="center" wrapText="1"/>
    </xf>
    <xf numFmtId="1" fontId="15" fillId="0" borderId="3" xfId="0" applyNumberFormat="1" applyFont="1" applyFill="1" applyBorder="1" applyAlignment="1" applyProtection="1">
      <alignment horizontal="right" vertical="center" wrapText="1"/>
    </xf>
    <xf numFmtId="1" fontId="15" fillId="0" borderId="22" xfId="0" applyNumberFormat="1" applyFont="1" applyFill="1" applyBorder="1" applyAlignment="1" applyProtection="1">
      <alignment horizontal="right" vertical="center" wrapText="1"/>
    </xf>
    <xf numFmtId="1" fontId="15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3" xfId="0" applyNumberFormat="1" applyFont="1" applyFill="1" applyBorder="1" applyAlignment="1" applyProtection="1">
      <alignment horizontal="left" vertical="center"/>
    </xf>
    <xf numFmtId="0" fontId="15" fillId="0" borderId="26" xfId="0" applyNumberFormat="1" applyFont="1" applyFill="1" applyBorder="1" applyAlignment="1" applyProtection="1">
      <alignment horizontal="left" vertical="center" wrapText="1"/>
    </xf>
    <xf numFmtId="1" fontId="15" fillId="0" borderId="27" xfId="0" applyNumberFormat="1" applyFont="1" applyFill="1" applyBorder="1" applyAlignment="1" applyProtection="1">
      <alignment horizontal="right" vertical="center" wrapText="1"/>
    </xf>
    <xf numFmtId="0" fontId="0" fillId="0" borderId="0" xfId="0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1" xfId="0" applyFont="1" applyBorder="1" applyAlignment="1"/>
    <xf numFmtId="0" fontId="18" fillId="0" borderId="0" xfId="0" applyFont="1" applyBorder="1" applyAlignment="1"/>
    <xf numFmtId="0" fontId="18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9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9" fillId="0" borderId="2" xfId="0" applyFont="1" applyBorder="1" applyAlignment="1">
      <alignment horizontal="left" wrapText="1"/>
    </xf>
    <xf numFmtId="0" fontId="19" fillId="0" borderId="5" xfId="0" applyFont="1" applyBorder="1" applyAlignment="1">
      <alignment horizontal="left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9" fillId="0" borderId="4" xfId="0" applyFont="1" applyBorder="1" applyAlignment="1">
      <alignment horizontal="left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Alignment="1">
      <alignment wrapText="1"/>
    </xf>
    <xf numFmtId="0" fontId="20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7" fillId="0" borderId="0" xfId="0" applyFont="1" applyBorder="1" applyAlignment="1">
      <alignment horizontal="center"/>
    </xf>
    <xf numFmtId="14" fontId="7" fillId="0" borderId="0" xfId="0" applyNumberFormat="1" applyFont="1" applyBorder="1" applyAlignment="1"/>
    <xf numFmtId="0" fontId="6" fillId="0" borderId="0" xfId="0" applyFont="1" applyAlignment="1">
      <alignment horizontal="right"/>
    </xf>
    <xf numFmtId="0" fontId="7" fillId="0" borderId="0" xfId="0" applyFont="1" applyBorder="1" applyAlignment="1">
      <alignment horizontal="left"/>
    </xf>
    <xf numFmtId="14" fontId="7" fillId="0" borderId="0" xfId="0" applyNumberFormat="1" applyFont="1" applyAlignment="1"/>
    <xf numFmtId="0" fontId="7" fillId="0" borderId="2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top"/>
    </xf>
    <xf numFmtId="0" fontId="7" fillId="0" borderId="28" xfId="0" applyFont="1" applyBorder="1" applyAlignment="1">
      <alignment horizontal="center" wrapText="1"/>
    </xf>
    <xf numFmtId="0" fontId="7" fillId="0" borderId="2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6" fillId="0" borderId="28" xfId="0" applyFont="1" applyBorder="1" applyAlignment="1">
      <alignment vertical="center"/>
    </xf>
    <xf numFmtId="0" fontId="7" fillId="0" borderId="28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2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6" fillId="0" borderId="28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7" fillId="0" borderId="32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Tabl.%20Par.%20potok%202017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7 Илия"/>
      <sheetName val="2015 Ганев"/>
      <sheetName val="2017 "/>
      <sheetName val="Sheet1"/>
      <sheetName val="Spr.ІV-t trim."/>
      <sheetName val="ІV-то трим."/>
      <sheetName val="иЛИЯ ІІІ"/>
      <sheetName val="Лист2"/>
      <sheetName val="ІІІ-to trim. hil.lv."/>
      <sheetName val="Spr.par.potokІІІ-to trim."/>
      <sheetName val="ІІІ-то трим."/>
      <sheetName val="ИЛИЯ ІІ"/>
      <sheetName val="Ганев-ІІ-ро трим."/>
      <sheetName val="хил.лв-ІІ-ро трим."/>
      <sheetName val="Spr.par.potok ІІ-ro trim."/>
      <sheetName val="ІІ-ро трим."/>
      <sheetName val="І-ВО ИЛИЯ"/>
      <sheetName val="Ганев"/>
      <sheetName val="Лист1"/>
      <sheetName val="Spr.par.potok І-vo trim."/>
      <sheetName val="І -во трим."/>
    </sheetNames>
    <sheetDataSet>
      <sheetData sheetId="0"/>
      <sheetData sheetId="1"/>
      <sheetData sheetId="2"/>
      <sheetData sheetId="3">
        <row r="10">
          <cell r="C10">
            <v>11635</v>
          </cell>
          <cell r="D10">
            <v>6790</v>
          </cell>
          <cell r="F10">
            <v>11444</v>
          </cell>
          <cell r="G10">
            <v>6820</v>
          </cell>
        </row>
        <row r="12">
          <cell r="D12">
            <v>4204</v>
          </cell>
          <cell r="G12">
            <v>3995</v>
          </cell>
        </row>
        <row r="13">
          <cell r="D13">
            <v>9</v>
          </cell>
          <cell r="G13">
            <v>8</v>
          </cell>
        </row>
        <row r="15">
          <cell r="D15">
            <v>59</v>
          </cell>
          <cell r="G15">
            <v>59</v>
          </cell>
        </row>
        <row r="16">
          <cell r="D16">
            <v>1</v>
          </cell>
          <cell r="G16">
            <v>3</v>
          </cell>
        </row>
        <row r="17">
          <cell r="C17">
            <v>20</v>
          </cell>
          <cell r="F17">
            <v>16</v>
          </cell>
        </row>
        <row r="20">
          <cell r="D20">
            <v>376</v>
          </cell>
          <cell r="G20">
            <v>429</v>
          </cell>
        </row>
        <row r="41">
          <cell r="E41">
            <v>815</v>
          </cell>
          <cell r="H41">
            <v>669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2"/>
  <sheetViews>
    <sheetView topLeftCell="A22" workbookViewId="0">
      <selection activeCell="J18" sqref="J18"/>
    </sheetView>
  </sheetViews>
  <sheetFormatPr defaultRowHeight="12.75"/>
  <cols>
    <col min="1" max="1" width="10.28515625" style="12" customWidth="1"/>
    <col min="2" max="2" width="15.28515625" style="12" customWidth="1"/>
    <col min="3" max="3" width="2.85546875" style="76" customWidth="1"/>
    <col min="4" max="4" width="9.5703125" style="3" customWidth="1"/>
    <col min="5" max="5" width="8.85546875" style="3" customWidth="1"/>
    <col min="6" max="6" width="27.5703125" style="12" bestFit="1" customWidth="1"/>
    <col min="7" max="7" width="3.28515625" style="76" customWidth="1"/>
    <col min="8" max="9" width="9.140625" style="3"/>
    <col min="10" max="16384" width="9.140625" style="12"/>
  </cols>
  <sheetData>
    <row r="1" spans="1:10">
      <c r="A1" s="11"/>
      <c r="B1" s="11"/>
      <c r="C1" s="11"/>
      <c r="D1" s="11"/>
      <c r="E1" s="11"/>
      <c r="F1" s="11"/>
      <c r="G1" s="11"/>
      <c r="H1" s="11"/>
      <c r="I1" s="11"/>
    </row>
    <row r="2" spans="1:10" ht="15">
      <c r="A2" s="13"/>
      <c r="B2" s="13"/>
      <c r="C2" s="14"/>
      <c r="D2" s="15" t="s">
        <v>21</v>
      </c>
      <c r="E2" s="16"/>
      <c r="F2" s="16"/>
      <c r="G2" s="14"/>
      <c r="H2" s="17"/>
      <c r="I2" s="17"/>
    </row>
    <row r="3" spans="1:10">
      <c r="A3" s="18"/>
      <c r="B3" s="19"/>
      <c r="C3" s="20" t="s">
        <v>22</v>
      </c>
      <c r="D3" s="20"/>
      <c r="E3" s="20"/>
      <c r="F3" s="20"/>
      <c r="G3" s="20"/>
      <c r="H3" s="20"/>
      <c r="I3" s="21"/>
    </row>
    <row r="4" spans="1:10">
      <c r="A4" s="18"/>
      <c r="B4" s="19"/>
      <c r="C4" s="22"/>
      <c r="D4" s="23" t="s">
        <v>23</v>
      </c>
      <c r="E4" s="23"/>
      <c r="F4" s="23"/>
      <c r="G4" s="24"/>
      <c r="H4" s="21"/>
      <c r="I4" s="21"/>
    </row>
    <row r="5" spans="1:10" ht="15">
      <c r="A5" s="25"/>
      <c r="B5" s="26"/>
      <c r="C5" s="27"/>
      <c r="D5" s="28"/>
      <c r="E5" s="28"/>
      <c r="F5" s="29"/>
      <c r="G5" s="30"/>
      <c r="H5" s="31"/>
      <c r="I5" s="31"/>
    </row>
    <row r="6" spans="1:10" s="5" customFormat="1" ht="12.75" customHeight="1">
      <c r="A6" s="32" t="s">
        <v>24</v>
      </c>
      <c r="B6" s="32"/>
      <c r="C6" s="32"/>
      <c r="D6" s="32"/>
      <c r="E6" s="32"/>
      <c r="F6" s="33" t="s">
        <v>25</v>
      </c>
      <c r="G6" s="34"/>
      <c r="H6" s="34"/>
      <c r="I6" s="35"/>
      <c r="J6" s="36"/>
    </row>
    <row r="7" spans="1:10" s="5" customFormat="1" ht="9.75">
      <c r="A7" s="37" t="s">
        <v>26</v>
      </c>
      <c r="B7" s="37"/>
      <c r="C7" s="38" t="s">
        <v>27</v>
      </c>
      <c r="D7" s="39" t="s">
        <v>28</v>
      </c>
      <c r="E7" s="39"/>
      <c r="F7" s="40" t="s">
        <v>26</v>
      </c>
      <c r="G7" s="38" t="s">
        <v>27</v>
      </c>
      <c r="H7" s="41" t="s">
        <v>28</v>
      </c>
      <c r="I7" s="42"/>
      <c r="J7" s="36"/>
    </row>
    <row r="8" spans="1:10" s="5" customFormat="1" ht="15.75" customHeight="1">
      <c r="A8" s="37" t="s">
        <v>29</v>
      </c>
      <c r="B8" s="37"/>
      <c r="C8" s="43"/>
      <c r="D8" s="44" t="s">
        <v>30</v>
      </c>
      <c r="E8" s="44" t="s">
        <v>31</v>
      </c>
      <c r="F8" s="40" t="s">
        <v>29</v>
      </c>
      <c r="G8" s="43"/>
      <c r="H8" s="45" t="s">
        <v>30</v>
      </c>
      <c r="I8" s="45" t="s">
        <v>31</v>
      </c>
      <c r="J8" s="36"/>
    </row>
    <row r="9" spans="1:10" s="5" customFormat="1" ht="9.75">
      <c r="A9" s="37" t="s">
        <v>32</v>
      </c>
      <c r="B9" s="37"/>
      <c r="C9" s="46"/>
      <c r="D9" s="44">
        <v>1</v>
      </c>
      <c r="E9" s="44">
        <v>2</v>
      </c>
      <c r="F9" s="40" t="s">
        <v>32</v>
      </c>
      <c r="G9" s="46"/>
      <c r="H9" s="45">
        <v>1</v>
      </c>
      <c r="I9" s="45">
        <v>2</v>
      </c>
      <c r="J9" s="36"/>
    </row>
    <row r="10" spans="1:10" s="5" customFormat="1" ht="9.75">
      <c r="A10" s="47" t="s">
        <v>33</v>
      </c>
      <c r="B10" s="47"/>
      <c r="C10" s="48"/>
      <c r="D10" s="49"/>
      <c r="E10" s="49"/>
      <c r="F10" s="50" t="s">
        <v>10</v>
      </c>
      <c r="G10" s="51"/>
      <c r="H10" s="52"/>
      <c r="I10" s="52"/>
      <c r="J10" s="36"/>
    </row>
    <row r="11" spans="1:10" s="5" customFormat="1" ht="9.75">
      <c r="A11" s="47" t="s">
        <v>11</v>
      </c>
      <c r="B11" s="47"/>
      <c r="C11" s="48"/>
      <c r="D11" s="53"/>
      <c r="E11" s="53"/>
      <c r="F11" s="50" t="s">
        <v>34</v>
      </c>
      <c r="G11" s="51">
        <v>10</v>
      </c>
      <c r="H11" s="54">
        <v>192</v>
      </c>
      <c r="I11" s="54">
        <v>192</v>
      </c>
      <c r="J11" s="36"/>
    </row>
    <row r="12" spans="1:10" s="5" customFormat="1" ht="9.75">
      <c r="A12" s="47" t="s">
        <v>35</v>
      </c>
      <c r="B12" s="47"/>
      <c r="C12" s="48"/>
      <c r="D12" s="53"/>
      <c r="E12" s="53"/>
      <c r="F12" s="50" t="s">
        <v>36</v>
      </c>
      <c r="G12" s="51"/>
      <c r="H12" s="54"/>
      <c r="I12" s="54"/>
      <c r="J12" s="36"/>
    </row>
    <row r="13" spans="1:10" s="5" customFormat="1" ht="9.75">
      <c r="A13" s="55" t="s">
        <v>37</v>
      </c>
      <c r="B13" s="55"/>
      <c r="C13" s="56"/>
      <c r="D13" s="49">
        <v>5</v>
      </c>
      <c r="E13" s="49">
        <v>7</v>
      </c>
      <c r="F13" s="50" t="s">
        <v>38</v>
      </c>
      <c r="G13" s="51"/>
      <c r="H13" s="54">
        <v>103</v>
      </c>
      <c r="I13" s="54">
        <v>103</v>
      </c>
      <c r="J13" s="36"/>
    </row>
    <row r="14" spans="1:10" s="5" customFormat="1" ht="9.75">
      <c r="A14" s="55" t="s">
        <v>39</v>
      </c>
      <c r="B14" s="55"/>
      <c r="C14" s="56"/>
      <c r="D14" s="49">
        <v>2</v>
      </c>
      <c r="E14" s="49"/>
      <c r="F14" s="50" t="s">
        <v>40</v>
      </c>
      <c r="G14" s="51"/>
      <c r="H14" s="52"/>
      <c r="I14" s="52"/>
      <c r="J14" s="36"/>
    </row>
    <row r="15" spans="1:10" s="5" customFormat="1" ht="27" customHeight="1">
      <c r="A15" s="55" t="s">
        <v>41</v>
      </c>
      <c r="B15" s="55"/>
      <c r="C15" s="56">
        <v>4</v>
      </c>
      <c r="D15" s="53">
        <f>SUM(D13:D14)</f>
        <v>7</v>
      </c>
      <c r="E15" s="53">
        <f>SUM(E13:E14)</f>
        <v>7</v>
      </c>
      <c r="F15" s="57" t="s">
        <v>42</v>
      </c>
      <c r="G15" s="58"/>
      <c r="H15" s="54">
        <v>2642</v>
      </c>
      <c r="I15" s="54">
        <v>2615</v>
      </c>
      <c r="J15" s="36"/>
    </row>
    <row r="16" spans="1:10" s="5" customFormat="1" ht="9.75">
      <c r="A16" s="47" t="s">
        <v>43</v>
      </c>
      <c r="B16" s="47"/>
      <c r="C16" s="48"/>
      <c r="D16" s="53"/>
      <c r="E16" s="53"/>
      <c r="F16" s="57" t="s">
        <v>44</v>
      </c>
      <c r="G16" s="58"/>
      <c r="H16" s="52">
        <f>SUM(H15:H15)</f>
        <v>2642</v>
      </c>
      <c r="I16" s="52">
        <f>SUM(I15:I15)</f>
        <v>2615</v>
      </c>
      <c r="J16" s="36"/>
    </row>
    <row r="17" spans="1:10" s="5" customFormat="1" ht="18">
      <c r="A17" s="55" t="s">
        <v>45</v>
      </c>
      <c r="B17" s="55"/>
      <c r="C17" s="56"/>
      <c r="D17" s="53">
        <v>153</v>
      </c>
      <c r="E17" s="53">
        <v>213</v>
      </c>
      <c r="F17" s="50" t="s">
        <v>46</v>
      </c>
      <c r="G17" s="51"/>
      <c r="H17" s="52"/>
      <c r="I17" s="52"/>
      <c r="J17" s="36"/>
    </row>
    <row r="18" spans="1:10" s="5" customFormat="1" ht="9.75">
      <c r="A18" s="55" t="s">
        <v>47</v>
      </c>
      <c r="B18" s="55"/>
      <c r="C18" s="56"/>
      <c r="D18" s="49">
        <v>42</v>
      </c>
      <c r="E18" s="49">
        <v>42</v>
      </c>
      <c r="F18" s="50" t="s">
        <v>48</v>
      </c>
      <c r="G18" s="51"/>
      <c r="H18" s="54">
        <v>248</v>
      </c>
      <c r="I18" s="54">
        <v>27</v>
      </c>
      <c r="J18" s="36"/>
    </row>
    <row r="19" spans="1:10" s="5" customFormat="1" ht="9.75">
      <c r="A19" s="55" t="s">
        <v>49</v>
      </c>
      <c r="B19" s="55"/>
      <c r="C19" s="56"/>
      <c r="D19" s="49">
        <v>111</v>
      </c>
      <c r="E19" s="49">
        <v>171</v>
      </c>
      <c r="F19" s="57" t="s">
        <v>12</v>
      </c>
      <c r="G19" s="58"/>
      <c r="H19" s="52">
        <f>SUM(H11,H12,H13,H16,H18)</f>
        <v>3185</v>
      </c>
      <c r="I19" s="52">
        <f>SUM(I11,I12,I13,I16,I18)</f>
        <v>2937</v>
      </c>
      <c r="J19" s="36"/>
    </row>
    <row r="20" spans="1:10" s="5" customFormat="1" ht="9.75">
      <c r="A20" s="55" t="s">
        <v>50</v>
      </c>
      <c r="B20" s="55"/>
      <c r="C20" s="56"/>
      <c r="D20" s="49">
        <v>141</v>
      </c>
      <c r="E20" s="49">
        <v>508</v>
      </c>
      <c r="F20" s="50" t="s">
        <v>13</v>
      </c>
      <c r="G20" s="51"/>
      <c r="H20" s="52"/>
      <c r="I20" s="52"/>
      <c r="J20" s="36"/>
    </row>
    <row r="21" spans="1:10" s="5" customFormat="1" ht="9.75">
      <c r="A21" s="55" t="s">
        <v>51</v>
      </c>
      <c r="B21" s="55"/>
      <c r="C21" s="56"/>
      <c r="D21" s="49">
        <v>338</v>
      </c>
      <c r="E21" s="49">
        <v>35</v>
      </c>
      <c r="F21" s="50" t="s">
        <v>14</v>
      </c>
      <c r="G21" s="51"/>
      <c r="H21" s="52"/>
      <c r="I21" s="52"/>
      <c r="J21" s="36"/>
    </row>
    <row r="22" spans="1:10" s="5" customFormat="1" ht="9.75">
      <c r="A22" s="55" t="s">
        <v>52</v>
      </c>
      <c r="B22" s="55"/>
      <c r="C22" s="56"/>
      <c r="D22" s="49">
        <v>28</v>
      </c>
      <c r="E22" s="49">
        <v>234</v>
      </c>
      <c r="F22" s="57" t="s">
        <v>53</v>
      </c>
      <c r="G22" s="58"/>
      <c r="H22" s="52">
        <v>250</v>
      </c>
      <c r="I22" s="52">
        <v>268</v>
      </c>
      <c r="J22" s="36"/>
    </row>
    <row r="23" spans="1:10" s="5" customFormat="1" ht="9.75">
      <c r="A23" s="55" t="s">
        <v>54</v>
      </c>
      <c r="B23" s="55"/>
      <c r="C23" s="56">
        <v>5</v>
      </c>
      <c r="D23" s="53">
        <f>SUM(D18:D22)</f>
        <v>660</v>
      </c>
      <c r="E23" s="53">
        <f>SUM(E18:E22)</f>
        <v>990</v>
      </c>
      <c r="F23" s="57" t="s">
        <v>55</v>
      </c>
      <c r="G23" s="58"/>
      <c r="H23" s="54">
        <v>250</v>
      </c>
      <c r="I23" s="54">
        <v>268</v>
      </c>
      <c r="J23" s="36"/>
    </row>
    <row r="24" spans="1:10" s="5" customFormat="1" ht="9.75">
      <c r="A24" s="47" t="s">
        <v>56</v>
      </c>
      <c r="B24" s="47"/>
      <c r="C24" s="48"/>
      <c r="D24" s="53"/>
      <c r="E24" s="53"/>
      <c r="F24" s="59" t="s">
        <v>57</v>
      </c>
      <c r="G24" s="60"/>
      <c r="H24" s="61">
        <v>1140</v>
      </c>
      <c r="I24" s="61">
        <v>1065</v>
      </c>
      <c r="J24" s="36"/>
    </row>
    <row r="25" spans="1:10" s="5" customFormat="1" ht="9.75">
      <c r="A25" s="47" t="s">
        <v>58</v>
      </c>
      <c r="B25" s="47"/>
      <c r="C25" s="48">
        <v>6</v>
      </c>
      <c r="D25" s="49">
        <v>85</v>
      </c>
      <c r="E25" s="49">
        <v>75</v>
      </c>
      <c r="F25" s="59" t="s">
        <v>55</v>
      </c>
      <c r="G25" s="60"/>
      <c r="H25" s="62">
        <v>803</v>
      </c>
      <c r="I25" s="62">
        <v>691</v>
      </c>
      <c r="J25" s="36"/>
    </row>
    <row r="26" spans="1:10" s="5" customFormat="1" ht="9.75">
      <c r="A26" s="63" t="s">
        <v>59</v>
      </c>
      <c r="B26" s="64"/>
      <c r="C26" s="48"/>
      <c r="D26" s="49">
        <v>752</v>
      </c>
      <c r="E26" s="49">
        <v>1072</v>
      </c>
      <c r="F26" s="59" t="s">
        <v>60</v>
      </c>
      <c r="G26" s="60"/>
      <c r="H26" s="62">
        <v>337</v>
      </c>
      <c r="I26" s="62">
        <v>374</v>
      </c>
      <c r="J26" s="36"/>
    </row>
    <row r="27" spans="1:10" s="5" customFormat="1" ht="9.75">
      <c r="A27" s="47" t="s">
        <v>15</v>
      </c>
      <c r="B27" s="47"/>
      <c r="C27" s="48"/>
      <c r="D27" s="53"/>
      <c r="E27" s="53"/>
      <c r="F27" s="59" t="s">
        <v>61</v>
      </c>
      <c r="G27" s="60"/>
      <c r="H27" s="61">
        <v>406</v>
      </c>
      <c r="I27" s="61">
        <v>454</v>
      </c>
      <c r="J27" s="36"/>
    </row>
    <row r="28" spans="1:10" s="5" customFormat="1" ht="9.75">
      <c r="A28" s="47" t="s">
        <v>62</v>
      </c>
      <c r="B28" s="47"/>
      <c r="C28" s="48"/>
      <c r="D28" s="53"/>
      <c r="E28" s="53"/>
      <c r="F28" s="59" t="s">
        <v>55</v>
      </c>
      <c r="G28" s="60"/>
      <c r="H28" s="62">
        <v>69</v>
      </c>
      <c r="I28" s="62">
        <v>80</v>
      </c>
      <c r="J28" s="36"/>
    </row>
    <row r="29" spans="1:10" s="5" customFormat="1" ht="9.75">
      <c r="A29" s="55" t="s">
        <v>63</v>
      </c>
      <c r="B29" s="55"/>
      <c r="C29" s="56"/>
      <c r="D29" s="49">
        <v>925</v>
      </c>
      <c r="E29" s="49">
        <v>850</v>
      </c>
      <c r="F29" s="59" t="s">
        <v>60</v>
      </c>
      <c r="G29" s="60">
        <v>12</v>
      </c>
      <c r="H29" s="62">
        <v>337</v>
      </c>
      <c r="I29" s="62">
        <v>374</v>
      </c>
      <c r="J29" s="36"/>
    </row>
    <row r="30" spans="1:10" s="5" customFormat="1" ht="9.75">
      <c r="A30" s="55" t="s">
        <v>64</v>
      </c>
      <c r="B30" s="55"/>
      <c r="C30" s="56"/>
      <c r="D30" s="49">
        <v>155</v>
      </c>
      <c r="E30" s="49"/>
      <c r="F30" s="59" t="s">
        <v>65</v>
      </c>
      <c r="G30" s="60"/>
      <c r="H30" s="61">
        <v>135</v>
      </c>
      <c r="I30" s="61">
        <v>108</v>
      </c>
      <c r="J30" s="36"/>
    </row>
    <row r="31" spans="1:10" s="5" customFormat="1" ht="9.75">
      <c r="A31" s="55" t="s">
        <v>66</v>
      </c>
      <c r="B31" s="55"/>
      <c r="C31" s="56"/>
      <c r="D31" s="49">
        <v>4</v>
      </c>
      <c r="E31" s="49"/>
      <c r="F31" s="59" t="s">
        <v>55</v>
      </c>
      <c r="G31" s="60"/>
      <c r="H31" s="62">
        <v>135</v>
      </c>
      <c r="I31" s="62">
        <v>108</v>
      </c>
      <c r="J31" s="36"/>
    </row>
    <row r="32" spans="1:10" s="5" customFormat="1" ht="9.75">
      <c r="A32" s="55" t="s">
        <v>41</v>
      </c>
      <c r="B32" s="55"/>
      <c r="C32" s="56">
        <v>7</v>
      </c>
      <c r="D32" s="53">
        <f>SUM(D29:D31)</f>
        <v>1084</v>
      </c>
      <c r="E32" s="53">
        <f>SUM(E29:E31)</f>
        <v>850</v>
      </c>
      <c r="F32" s="59" t="s">
        <v>67</v>
      </c>
      <c r="G32" s="60"/>
      <c r="H32" s="61">
        <v>273</v>
      </c>
      <c r="I32" s="61">
        <v>221</v>
      </c>
      <c r="J32" s="36"/>
    </row>
    <row r="33" spans="1:17" s="5" customFormat="1" ht="9.75">
      <c r="A33" s="47" t="s">
        <v>68</v>
      </c>
      <c r="B33" s="47"/>
      <c r="C33" s="48"/>
      <c r="D33" s="53"/>
      <c r="E33" s="53"/>
      <c r="F33" s="59" t="s">
        <v>69</v>
      </c>
      <c r="G33" s="60"/>
      <c r="H33" s="61">
        <f>SUM(H24+H23)</f>
        <v>1390</v>
      </c>
      <c r="I33" s="61">
        <f>SUM(I24+I23)</f>
        <v>1333</v>
      </c>
      <c r="J33" s="36"/>
    </row>
    <row r="34" spans="1:17" s="5" customFormat="1" ht="15.2" customHeight="1">
      <c r="A34" s="55" t="s">
        <v>70</v>
      </c>
      <c r="B34" s="55"/>
      <c r="C34" s="56"/>
      <c r="D34" s="53">
        <v>1542</v>
      </c>
      <c r="E34" s="53">
        <v>1387</v>
      </c>
      <c r="F34" s="59" t="s">
        <v>55</v>
      </c>
      <c r="G34" s="60">
        <v>13</v>
      </c>
      <c r="H34" s="61">
        <f>SUM(H33-H35)</f>
        <v>1053</v>
      </c>
      <c r="I34" s="61">
        <f>SUM(I33-I35)</f>
        <v>959</v>
      </c>
      <c r="J34" s="36"/>
    </row>
    <row r="35" spans="1:17" s="5" customFormat="1" ht="15.2" customHeight="1">
      <c r="A35" s="65" t="s">
        <v>71</v>
      </c>
      <c r="B35" s="65"/>
      <c r="C35" s="66"/>
      <c r="D35" s="61">
        <v>185</v>
      </c>
      <c r="E35" s="61">
        <v>166</v>
      </c>
      <c r="F35" s="59" t="s">
        <v>60</v>
      </c>
      <c r="G35" s="60">
        <v>12</v>
      </c>
      <c r="H35" s="61">
        <f>SUM(H29)</f>
        <v>337</v>
      </c>
      <c r="I35" s="61">
        <f>SUM(I29)</f>
        <v>374</v>
      </c>
      <c r="J35" s="36"/>
    </row>
    <row r="36" spans="1:17" s="5" customFormat="1" ht="22.7" customHeight="1">
      <c r="A36" s="65" t="s">
        <v>54</v>
      </c>
      <c r="B36" s="65"/>
      <c r="C36" s="66">
        <v>8</v>
      </c>
      <c r="D36" s="61">
        <f>SUM(D34:D35)</f>
        <v>1727</v>
      </c>
      <c r="E36" s="61">
        <f>SUM(E34:E35)</f>
        <v>1553</v>
      </c>
      <c r="F36" s="59"/>
      <c r="G36" s="60"/>
      <c r="H36" s="62"/>
      <c r="I36" s="62"/>
      <c r="J36" s="36"/>
    </row>
    <row r="37" spans="1:17" s="5" customFormat="1" ht="15.2" customHeight="1">
      <c r="A37" s="67" t="s">
        <v>72</v>
      </c>
      <c r="B37" s="67"/>
      <c r="C37" s="68"/>
      <c r="D37" s="61"/>
      <c r="E37" s="61"/>
      <c r="F37" s="59"/>
      <c r="G37" s="60"/>
      <c r="H37" s="62"/>
      <c r="I37" s="62"/>
      <c r="J37" s="36"/>
    </row>
    <row r="38" spans="1:17" s="5" customFormat="1" ht="9.75">
      <c r="A38" s="69" t="s">
        <v>73</v>
      </c>
      <c r="B38" s="69"/>
      <c r="C38" s="70">
        <v>9</v>
      </c>
      <c r="D38" s="61"/>
      <c r="E38" s="61"/>
      <c r="F38" s="59"/>
      <c r="G38" s="60"/>
      <c r="H38" s="62"/>
      <c r="I38" s="62"/>
      <c r="J38" s="36"/>
    </row>
    <row r="39" spans="1:17" s="5" customFormat="1" ht="12.75" customHeight="1">
      <c r="A39" s="71" t="s">
        <v>74</v>
      </c>
      <c r="B39" s="71"/>
      <c r="C39" s="60"/>
      <c r="D39" s="62">
        <v>15</v>
      </c>
      <c r="E39" s="62">
        <v>12</v>
      </c>
      <c r="F39" s="59"/>
      <c r="G39" s="60"/>
      <c r="H39" s="62"/>
      <c r="I39" s="62"/>
      <c r="J39" s="36"/>
    </row>
    <row r="40" spans="1:17" s="5" customFormat="1" ht="16.7" customHeight="1">
      <c r="A40" s="72" t="s">
        <v>75</v>
      </c>
      <c r="B40" s="72"/>
      <c r="C40" s="60"/>
      <c r="D40" s="62">
        <v>1016</v>
      </c>
      <c r="E40" s="62">
        <v>803</v>
      </c>
      <c r="G40" s="73"/>
      <c r="H40" s="4"/>
      <c r="I40" s="4"/>
      <c r="J40" s="36"/>
    </row>
    <row r="41" spans="1:17" s="5" customFormat="1" ht="18">
      <c r="A41" s="71" t="s">
        <v>44</v>
      </c>
      <c r="B41" s="71"/>
      <c r="C41" s="60"/>
      <c r="D41" s="61">
        <f>SUM(D39:D40)</f>
        <v>1031</v>
      </c>
      <c r="E41" s="61">
        <f>SUM(E39:E40)</f>
        <v>815</v>
      </c>
      <c r="F41" s="74" t="s">
        <v>76</v>
      </c>
      <c r="G41" s="70"/>
      <c r="H41" s="61">
        <v>19</v>
      </c>
      <c r="I41" s="61">
        <v>20</v>
      </c>
      <c r="J41" s="36"/>
    </row>
    <row r="42" spans="1:17" s="5" customFormat="1" ht="9.75">
      <c r="A42" s="71" t="s">
        <v>16</v>
      </c>
      <c r="B42" s="71"/>
      <c r="C42" s="60"/>
      <c r="D42" s="61">
        <f>SUM(D32,D36,D41)</f>
        <v>3842</v>
      </c>
      <c r="E42" s="61">
        <f>SUM(E32,E36,E41)</f>
        <v>3218</v>
      </c>
      <c r="F42" s="59" t="s">
        <v>77</v>
      </c>
      <c r="G42" s="60">
        <v>11</v>
      </c>
      <c r="H42" s="62">
        <v>19</v>
      </c>
      <c r="I42" s="62">
        <v>20</v>
      </c>
      <c r="J42" s="36"/>
    </row>
    <row r="43" spans="1:17" s="5" customFormat="1" ht="9.75">
      <c r="A43" s="69" t="s">
        <v>18</v>
      </c>
      <c r="B43" s="69"/>
      <c r="C43" s="70"/>
      <c r="D43" s="62"/>
      <c r="E43" s="62"/>
      <c r="F43" s="59"/>
      <c r="G43" s="60"/>
      <c r="H43" s="62"/>
      <c r="I43" s="62"/>
      <c r="J43" s="36"/>
    </row>
    <row r="44" spans="1:17" s="5" customFormat="1" ht="9.75">
      <c r="A44" s="69" t="s">
        <v>19</v>
      </c>
      <c r="B44" s="69"/>
      <c r="C44" s="70"/>
      <c r="D44" s="61">
        <f>SUM(D10,D42,D43+D26)</f>
        <v>4594</v>
      </c>
      <c r="E44" s="61">
        <f>SUM(E10,E42,E43+E26)</f>
        <v>4290</v>
      </c>
      <c r="F44" s="74" t="s">
        <v>17</v>
      </c>
      <c r="G44" s="70"/>
      <c r="H44" s="61">
        <f>SUM(H19,H34,H35,H42,)</f>
        <v>4594</v>
      </c>
      <c r="I44" s="61">
        <f>SUM(I19,I34,I35,I42,)</f>
        <v>4290</v>
      </c>
      <c r="J44" s="36"/>
    </row>
    <row r="45" spans="1:17" ht="22.7" customHeight="1">
      <c r="A45" s="75" t="s">
        <v>78</v>
      </c>
      <c r="B45" s="75"/>
      <c r="C45" s="75"/>
      <c r="D45" s="75"/>
      <c r="E45" s="75"/>
      <c r="F45" s="75"/>
      <c r="H45" s="77"/>
      <c r="I45" s="77"/>
      <c r="J45" s="78"/>
    </row>
    <row r="46" spans="1:17" ht="16.7" customHeight="1">
      <c r="A46" s="77"/>
      <c r="B46" s="77"/>
      <c r="C46" s="77"/>
      <c r="D46"/>
      <c r="E46"/>
      <c r="F46"/>
      <c r="G46"/>
      <c r="H46"/>
      <c r="I46"/>
      <c r="J46" s="78"/>
    </row>
    <row r="47" spans="1:17" ht="23.45" customHeight="1">
      <c r="A47" t="s">
        <v>79</v>
      </c>
      <c r="B47" s="79"/>
      <c r="C47" s="79"/>
      <c r="D47" s="79"/>
      <c r="E47" s="12"/>
      <c r="F47" s="12" t="s">
        <v>80</v>
      </c>
      <c r="G47" s="12"/>
      <c r="H47"/>
      <c r="I47"/>
      <c r="J47" s="78"/>
      <c r="M47" s="80"/>
      <c r="N47" s="80"/>
      <c r="O47" s="80"/>
      <c r="P47" s="80"/>
      <c r="Q47" s="80"/>
    </row>
    <row r="48" spans="1:17" ht="18.95" customHeight="1">
      <c r="A48" s="81" t="s">
        <v>81</v>
      </c>
      <c r="C48" s="82"/>
      <c r="D48" s="82"/>
      <c r="E48" s="79"/>
      <c r="F48" s="81" t="s">
        <v>82</v>
      </c>
      <c r="H48" s="82"/>
      <c r="I48" s="82"/>
      <c r="J48" s="83"/>
      <c r="N48" s="84"/>
      <c r="O48" s="84"/>
      <c r="P48" s="84"/>
      <c r="Q48" s="84"/>
    </row>
    <row r="49" spans="1:17" ht="36.200000000000003" customHeight="1">
      <c r="A49" s="85" t="s">
        <v>83</v>
      </c>
      <c r="B49" s="85"/>
      <c r="C49" s="85"/>
      <c r="D49" s="85"/>
      <c r="E49" s="85"/>
      <c r="F49" s="85"/>
      <c r="G49" s="85"/>
      <c r="H49" s="12"/>
      <c r="I49" s="12"/>
      <c r="J49" s="83"/>
      <c r="M49" s="77"/>
      <c r="N49" s="77"/>
      <c r="O49" s="80"/>
      <c r="P49"/>
      <c r="Q49"/>
    </row>
    <row r="50" spans="1:17" ht="34.700000000000003" customHeight="1">
      <c r="A50" s="77"/>
      <c r="I50" s="86"/>
      <c r="J50" s="83"/>
      <c r="M50"/>
      <c r="N50" s="79"/>
      <c r="O50" s="87"/>
      <c r="P50" s="79"/>
    </row>
    <row r="51" spans="1:17" ht="15">
      <c r="A51" s="77"/>
      <c r="B51" s="77"/>
      <c r="C51" s="77"/>
      <c r="D51" s="88"/>
      <c r="E51" s="88"/>
      <c r="F51" s="88"/>
      <c r="G51" s="88"/>
      <c r="H51" s="86"/>
      <c r="I51" s="86"/>
      <c r="J51" s="83"/>
      <c r="N51" s="81"/>
      <c r="O51" s="89"/>
      <c r="P51" s="82"/>
      <c r="Q51" s="79"/>
    </row>
    <row r="52" spans="1:17" ht="12.75" customHeight="1">
      <c r="F52" s="77"/>
      <c r="G52" s="77"/>
      <c r="H52" s="77"/>
      <c r="I52" s="86"/>
      <c r="J52" s="83"/>
      <c r="M52" s="90"/>
      <c r="O52" s="86"/>
      <c r="P52" s="91"/>
      <c r="Q52" s="91"/>
    </row>
    <row r="53" spans="1:17" ht="15">
      <c r="F53" s="88"/>
      <c r="G53" s="88"/>
      <c r="H53" s="86"/>
      <c r="I53" s="86"/>
      <c r="J53" s="83"/>
      <c r="M53" s="77"/>
      <c r="N53" s="77"/>
      <c r="O53" s="80"/>
    </row>
    <row r="54" spans="1:17" ht="12.75" customHeight="1">
      <c r="H54" s="12"/>
      <c r="I54"/>
      <c r="J54" s="83"/>
      <c r="M54" s="77"/>
      <c r="N54" s="77"/>
      <c r="O54" s="77"/>
      <c r="P54" s="77"/>
      <c r="Q54" s="77"/>
    </row>
    <row r="55" spans="1:17" ht="12.75" customHeight="1">
      <c r="J55" s="83"/>
      <c r="M55" s="77"/>
      <c r="N55" s="77"/>
      <c r="O55" s="80"/>
      <c r="P55" s="88"/>
      <c r="Q55" s="88"/>
    </row>
    <row r="56" spans="1:17" ht="23.45" customHeight="1">
      <c r="J56" s="83"/>
      <c r="M56" s="77"/>
      <c r="O56" s="76"/>
    </row>
    <row r="57" spans="1:17" ht="24.2" customHeight="1">
      <c r="J57" s="83"/>
      <c r="O57" s="76"/>
      <c r="P57" s="3"/>
      <c r="Q57" s="3"/>
    </row>
    <row r="58" spans="1:17" ht="24.2" customHeight="1">
      <c r="J58" s="83"/>
      <c r="O58" s="76"/>
      <c r="P58" s="3"/>
      <c r="Q58" s="3"/>
    </row>
    <row r="59" spans="1:17" ht="17.45" customHeight="1">
      <c r="J59" s="83"/>
      <c r="O59" s="76"/>
      <c r="P59" s="3"/>
      <c r="Q59" s="3"/>
    </row>
    <row r="60" spans="1:17" ht="17.45" customHeight="1">
      <c r="J60" s="83"/>
      <c r="O60" s="76"/>
      <c r="P60" s="3"/>
      <c r="Q60" s="3"/>
    </row>
    <row r="61" spans="1:17" ht="21.95" customHeight="1">
      <c r="J61" s="83"/>
      <c r="O61" s="76"/>
      <c r="P61" s="3"/>
      <c r="Q61" s="3"/>
    </row>
    <row r="62" spans="1:17">
      <c r="J62" s="83"/>
      <c r="O62" s="76"/>
      <c r="P62" s="3"/>
      <c r="Q62" s="3"/>
    </row>
    <row r="63" spans="1:17" ht="23.45" customHeight="1">
      <c r="J63" s="83"/>
      <c r="O63" s="76"/>
      <c r="P63" s="3"/>
      <c r="Q63" s="3"/>
    </row>
    <row r="64" spans="1:17" ht="15.2" customHeight="1">
      <c r="J64" s="83"/>
      <c r="O64" s="76"/>
      <c r="P64" s="3"/>
      <c r="Q64" s="3"/>
    </row>
    <row r="65" spans="10:17" ht="12.75" customHeight="1">
      <c r="J65" s="83"/>
      <c r="O65" s="76"/>
      <c r="P65" s="3"/>
      <c r="Q65" s="3"/>
    </row>
    <row r="66" spans="10:17" ht="22.7" customHeight="1">
      <c r="J66" s="83"/>
      <c r="O66" s="76"/>
      <c r="P66" s="3"/>
      <c r="Q66" s="3"/>
    </row>
    <row r="67" spans="10:17" ht="40.700000000000003" customHeight="1">
      <c r="J67" s="83"/>
      <c r="O67" s="76"/>
      <c r="P67" s="3"/>
      <c r="Q67" s="3"/>
    </row>
    <row r="68" spans="10:17">
      <c r="J68" s="83"/>
      <c r="O68" s="76"/>
      <c r="P68" s="3"/>
      <c r="Q68" s="3"/>
    </row>
    <row r="69" spans="10:17">
      <c r="J69" s="83"/>
      <c r="O69" s="76"/>
      <c r="P69" s="3"/>
      <c r="Q69" s="3"/>
    </row>
    <row r="70" spans="10:17" ht="24" customHeight="1">
      <c r="J70" s="83"/>
      <c r="O70" s="76"/>
      <c r="P70" s="3"/>
      <c r="Q70" s="3"/>
    </row>
    <row r="71" spans="10:17" ht="20.45" customHeight="1">
      <c r="O71" s="76"/>
      <c r="P71" s="3"/>
      <c r="Q71" s="3"/>
    </row>
    <row r="73" spans="10:17" ht="17.45" customHeight="1"/>
    <row r="74" spans="10:17" ht="12.95" customHeight="1"/>
    <row r="77" spans="10:17" ht="15">
      <c r="J77" s="1"/>
      <c r="K77" s="1"/>
    </row>
    <row r="78" spans="10:17" ht="15">
      <c r="J78" s="79"/>
      <c r="K78" s="1"/>
    </row>
    <row r="79" spans="10:17">
      <c r="K79" s="91"/>
    </row>
    <row r="80" spans="10:17" ht="12.75" customHeight="1"/>
    <row r="82" ht="27.75" customHeight="1"/>
  </sheetData>
  <mergeCells count="51">
    <mergeCell ref="A44:B44"/>
    <mergeCell ref="A45:F45"/>
    <mergeCell ref="A49:G49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A1:I1"/>
    <mergeCell ref="D2:F2"/>
    <mergeCell ref="H2:I2"/>
    <mergeCell ref="C3:H3"/>
    <mergeCell ref="D4:F4"/>
    <mergeCell ref="A6:E6"/>
    <mergeCell ref="F6:I6"/>
    <mergeCell ref="A7:B7"/>
    <mergeCell ref="C7:C9"/>
    <mergeCell ref="D7:E7"/>
    <mergeCell ref="G7:G9"/>
    <mergeCell ref="H7:I7"/>
    <mergeCell ref="A8:B8"/>
  </mergeCells>
  <pageMargins left="0.93" right="0" top="0" bottom="0" header="0" footer="0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8"/>
  <sheetViews>
    <sheetView workbookViewId="0">
      <selection sqref="A1:XFD1048576"/>
    </sheetView>
  </sheetViews>
  <sheetFormatPr defaultRowHeight="12.75"/>
  <cols>
    <col min="1" max="1" width="10.28515625" style="12" customWidth="1"/>
    <col min="2" max="2" width="16.5703125" style="12" customWidth="1"/>
    <col min="3" max="3" width="3.5703125" style="12" customWidth="1"/>
    <col min="4" max="4" width="9.5703125" style="3" customWidth="1"/>
    <col min="5" max="5" width="10.140625" style="3" customWidth="1"/>
    <col min="6" max="6" width="30.28515625" style="12" customWidth="1"/>
    <col min="7" max="7" width="3.7109375" style="12" customWidth="1"/>
    <col min="8" max="8" width="8.42578125" style="3" customWidth="1"/>
    <col min="9" max="9" width="9.140625" style="3"/>
    <col min="10" max="16384" width="9.140625" style="12"/>
  </cols>
  <sheetData>
    <row r="1" spans="1:10" ht="15.75" customHeight="1">
      <c r="A1" s="15" t="s">
        <v>84</v>
      </c>
      <c r="B1" s="15"/>
      <c r="C1" s="15"/>
      <c r="D1" s="15"/>
      <c r="E1" s="15"/>
      <c r="F1" s="15"/>
      <c r="G1" s="15"/>
      <c r="H1" s="15"/>
      <c r="I1" s="15"/>
    </row>
    <row r="2" spans="1:10">
      <c r="A2" s="20" t="s">
        <v>22</v>
      </c>
      <c r="B2" s="20"/>
      <c r="C2" s="20"/>
      <c r="D2" s="20"/>
      <c r="E2" s="20"/>
      <c r="F2" s="20"/>
      <c r="G2" s="20"/>
      <c r="H2" s="20"/>
      <c r="I2" s="20"/>
    </row>
    <row r="3" spans="1:10">
      <c r="A3" s="92" t="s">
        <v>85</v>
      </c>
      <c r="B3" s="92"/>
      <c r="C3" s="92"/>
      <c r="D3" s="92"/>
      <c r="E3" s="92"/>
      <c r="F3" s="92"/>
      <c r="G3" s="92"/>
      <c r="H3" s="92"/>
      <c r="I3" s="92"/>
    </row>
    <row r="4" spans="1:10" ht="9" hidden="1" customHeight="1" thickBot="1">
      <c r="A4" s="93"/>
      <c r="B4" s="93"/>
      <c r="C4" s="26"/>
      <c r="D4" s="94"/>
      <c r="E4" s="94"/>
      <c r="F4" s="93"/>
      <c r="G4" s="26"/>
      <c r="H4" s="95"/>
      <c r="I4" s="95"/>
    </row>
    <row r="5" spans="1:10" ht="12.95" customHeight="1">
      <c r="A5" s="96" t="s">
        <v>86</v>
      </c>
      <c r="B5" s="96"/>
      <c r="C5" s="97" t="s">
        <v>27</v>
      </c>
      <c r="D5" s="98" t="s">
        <v>28</v>
      </c>
      <c r="E5" s="98"/>
      <c r="F5" s="99" t="s">
        <v>87</v>
      </c>
      <c r="G5" s="97" t="s">
        <v>27</v>
      </c>
      <c r="H5" s="100" t="s">
        <v>88</v>
      </c>
      <c r="I5" s="101"/>
      <c r="J5" s="78"/>
    </row>
    <row r="6" spans="1:10" ht="27.75" customHeight="1">
      <c r="A6" s="96" t="s">
        <v>26</v>
      </c>
      <c r="B6" s="96"/>
      <c r="C6" s="102"/>
      <c r="D6" s="98" t="s">
        <v>89</v>
      </c>
      <c r="E6" s="103" t="s">
        <v>90</v>
      </c>
      <c r="F6" s="104" t="s">
        <v>26</v>
      </c>
      <c r="G6" s="102"/>
      <c r="H6" s="105" t="s">
        <v>91</v>
      </c>
      <c r="I6" s="103" t="s">
        <v>90</v>
      </c>
      <c r="J6" s="78"/>
    </row>
    <row r="7" spans="1:10" ht="14.25" customHeight="1">
      <c r="A7" s="96" t="s">
        <v>29</v>
      </c>
      <c r="B7" s="96"/>
      <c r="C7" s="102"/>
      <c r="D7" s="98" t="s">
        <v>30</v>
      </c>
      <c r="E7" s="103" t="s">
        <v>31</v>
      </c>
      <c r="F7" s="104"/>
      <c r="G7" s="102"/>
      <c r="H7" s="106"/>
      <c r="I7" s="103" t="s">
        <v>31</v>
      </c>
      <c r="J7" s="78"/>
    </row>
    <row r="8" spans="1:10" ht="15.2" customHeight="1">
      <c r="A8" s="96" t="s">
        <v>32</v>
      </c>
      <c r="B8" s="96"/>
      <c r="C8" s="107"/>
      <c r="D8" s="108">
        <v>1</v>
      </c>
      <c r="E8" s="108">
        <v>2</v>
      </c>
      <c r="F8" s="109" t="s">
        <v>32</v>
      </c>
      <c r="G8" s="107"/>
      <c r="H8" s="110">
        <v>1</v>
      </c>
      <c r="I8" s="110">
        <v>2</v>
      </c>
      <c r="J8" s="78"/>
    </row>
    <row r="9" spans="1:10" ht="15.2" customHeight="1">
      <c r="A9" s="111" t="s">
        <v>20</v>
      </c>
      <c r="B9" s="111"/>
      <c r="C9" s="112"/>
      <c r="D9" s="113"/>
      <c r="E9" s="113"/>
      <c r="F9" s="114" t="s">
        <v>92</v>
      </c>
      <c r="G9" s="112"/>
      <c r="H9" s="115"/>
      <c r="I9" s="115"/>
      <c r="J9" s="78"/>
    </row>
    <row r="10" spans="1:10" ht="27.2" customHeight="1">
      <c r="A10" s="116" t="s">
        <v>93</v>
      </c>
      <c r="B10" s="116"/>
      <c r="C10" s="112"/>
      <c r="D10" s="117"/>
      <c r="E10" s="117"/>
      <c r="F10" s="118" t="s">
        <v>94</v>
      </c>
      <c r="G10" s="119">
        <v>14</v>
      </c>
      <c r="H10" s="115">
        <v>9865</v>
      </c>
      <c r="I10" s="115">
        <v>9280</v>
      </c>
      <c r="J10" s="78"/>
    </row>
    <row r="11" spans="1:10" ht="23.45" customHeight="1">
      <c r="A11" s="116" t="s">
        <v>95</v>
      </c>
      <c r="B11" s="116"/>
      <c r="C11" s="112"/>
      <c r="D11" s="113">
        <v>4435</v>
      </c>
      <c r="E11" s="113">
        <v>4503</v>
      </c>
      <c r="F11" s="118" t="s">
        <v>96</v>
      </c>
      <c r="G11" s="120"/>
      <c r="H11" s="121">
        <v>9865</v>
      </c>
      <c r="I11" s="121">
        <v>9280</v>
      </c>
      <c r="J11" s="78"/>
    </row>
    <row r="12" spans="1:10" ht="15.2" customHeight="1">
      <c r="A12" s="116" t="s">
        <v>97</v>
      </c>
      <c r="B12" s="116"/>
      <c r="C12" s="122">
        <v>17</v>
      </c>
      <c r="D12" s="117">
        <v>3077</v>
      </c>
      <c r="E12" s="117">
        <v>3228</v>
      </c>
      <c r="F12" s="118" t="s">
        <v>98</v>
      </c>
      <c r="G12" s="120"/>
      <c r="H12" s="121"/>
      <c r="I12" s="121"/>
      <c r="J12" s="78"/>
    </row>
    <row r="13" spans="1:10" ht="15.2" customHeight="1">
      <c r="A13" s="116" t="s">
        <v>99</v>
      </c>
      <c r="B13" s="116"/>
      <c r="C13" s="122">
        <v>18</v>
      </c>
      <c r="D13" s="117">
        <v>1358</v>
      </c>
      <c r="E13" s="117">
        <v>1275</v>
      </c>
      <c r="F13" s="118" t="s">
        <v>100</v>
      </c>
      <c r="G13" s="120"/>
      <c r="H13" s="121">
        <v>164</v>
      </c>
      <c r="I13" s="121">
        <v>171</v>
      </c>
      <c r="J13" s="78"/>
    </row>
    <row r="14" spans="1:10" ht="27.75" customHeight="1">
      <c r="A14" s="116" t="s">
        <v>101</v>
      </c>
      <c r="B14" s="116"/>
      <c r="C14" s="122">
        <v>16</v>
      </c>
      <c r="D14" s="113">
        <v>4162</v>
      </c>
      <c r="E14" s="113">
        <v>3894</v>
      </c>
      <c r="F14" s="118" t="s">
        <v>102</v>
      </c>
      <c r="G14" s="122">
        <v>15</v>
      </c>
      <c r="H14" s="115">
        <v>124</v>
      </c>
      <c r="I14" s="115">
        <v>218</v>
      </c>
      <c r="J14" s="78"/>
    </row>
    <row r="15" spans="1:10" ht="21" customHeight="1">
      <c r="A15" s="116" t="s">
        <v>103</v>
      </c>
      <c r="B15" s="116"/>
      <c r="C15" s="120"/>
      <c r="D15" s="117">
        <v>3076</v>
      </c>
      <c r="E15" s="117">
        <v>2891</v>
      </c>
      <c r="F15" s="118" t="s">
        <v>104</v>
      </c>
      <c r="G15" s="112"/>
      <c r="H15" s="121">
        <v>38</v>
      </c>
      <c r="I15" s="121">
        <v>79</v>
      </c>
      <c r="J15" s="78"/>
    </row>
    <row r="16" spans="1:10" ht="15.2" customHeight="1">
      <c r="A16" s="116" t="s">
        <v>105</v>
      </c>
      <c r="B16" s="116"/>
      <c r="C16" s="120"/>
      <c r="D16" s="113">
        <v>1086</v>
      </c>
      <c r="E16" s="113">
        <v>1003</v>
      </c>
      <c r="F16" s="118"/>
      <c r="G16" s="112"/>
      <c r="H16" s="121"/>
      <c r="I16" s="121"/>
      <c r="J16" s="78"/>
    </row>
    <row r="17" spans="1:10" ht="15.2" customHeight="1">
      <c r="A17" s="116" t="s">
        <v>106</v>
      </c>
      <c r="B17" s="116"/>
      <c r="C17" s="112"/>
      <c r="D17" s="117">
        <v>468</v>
      </c>
      <c r="E17" s="117">
        <v>415</v>
      </c>
      <c r="F17" s="118"/>
      <c r="G17" s="112"/>
      <c r="H17" s="121"/>
      <c r="I17" s="121"/>
      <c r="J17" s="78"/>
    </row>
    <row r="18" spans="1:10" ht="21.2" customHeight="1">
      <c r="A18" s="116" t="s">
        <v>107</v>
      </c>
      <c r="B18" s="116"/>
      <c r="C18" s="120"/>
      <c r="D18" s="113">
        <v>321</v>
      </c>
      <c r="E18" s="113">
        <v>464</v>
      </c>
      <c r="F18" s="118"/>
      <c r="G18" s="112"/>
      <c r="H18" s="121"/>
      <c r="I18" s="121"/>
      <c r="J18" s="78"/>
    </row>
    <row r="19" spans="1:10">
      <c r="A19" s="116" t="s">
        <v>108</v>
      </c>
      <c r="B19" s="116"/>
      <c r="C19" s="120"/>
      <c r="D19" s="113">
        <v>321</v>
      </c>
      <c r="E19" s="113">
        <v>464</v>
      </c>
      <c r="F19" s="118"/>
      <c r="G19" s="112"/>
      <c r="H19" s="121"/>
      <c r="I19" s="121"/>
      <c r="J19" s="78"/>
    </row>
    <row r="20" spans="1:10" ht="21.2" customHeight="1">
      <c r="A20" s="116" t="s">
        <v>109</v>
      </c>
      <c r="B20" s="116"/>
      <c r="C20" s="120"/>
      <c r="D20" s="117">
        <v>321</v>
      </c>
      <c r="E20" s="117">
        <v>464</v>
      </c>
      <c r="F20" s="118"/>
      <c r="G20" s="112"/>
      <c r="H20" s="121"/>
      <c r="I20" s="121"/>
      <c r="J20" s="78"/>
    </row>
    <row r="21" spans="1:10" ht="32.25" customHeight="1">
      <c r="A21" s="116" t="s">
        <v>110</v>
      </c>
      <c r="B21" s="116"/>
      <c r="C21" s="122">
        <v>19</v>
      </c>
      <c r="D21" s="113">
        <v>729</v>
      </c>
      <c r="E21" s="113">
        <v>499</v>
      </c>
      <c r="F21" s="118"/>
      <c r="G21" s="112"/>
      <c r="H21" s="121"/>
      <c r="I21" s="121"/>
      <c r="J21" s="78"/>
    </row>
    <row r="22" spans="1:10" ht="22.7" customHeight="1">
      <c r="A22" s="116" t="s">
        <v>111</v>
      </c>
      <c r="B22" s="116"/>
      <c r="C22" s="120"/>
      <c r="D22" s="117">
        <v>646</v>
      </c>
      <c r="E22" s="117">
        <v>442</v>
      </c>
      <c r="F22" s="118"/>
      <c r="G22" s="112"/>
      <c r="H22" s="121"/>
      <c r="I22" s="121"/>
      <c r="J22" s="83"/>
    </row>
    <row r="23" spans="1:10" ht="31.5">
      <c r="A23" s="111" t="s">
        <v>112</v>
      </c>
      <c r="B23" s="111"/>
      <c r="C23" s="120"/>
      <c r="D23" s="123">
        <f>SUM(D21+D18+D14+D11)</f>
        <v>9647</v>
      </c>
      <c r="E23" s="123">
        <f>SUM(E21+E18+E14+E11)</f>
        <v>9360</v>
      </c>
      <c r="F23" s="114" t="s">
        <v>113</v>
      </c>
      <c r="G23" s="120"/>
      <c r="H23" s="124">
        <f>SUM(H14+H13+H10)</f>
        <v>10153</v>
      </c>
      <c r="I23" s="124">
        <f>SUM(I14+I13+I10)</f>
        <v>9669</v>
      </c>
      <c r="J23" s="78"/>
    </row>
    <row r="24" spans="1:10" ht="19.7" customHeight="1">
      <c r="A24" s="116" t="s">
        <v>114</v>
      </c>
      <c r="B24" s="116"/>
      <c r="C24" s="120"/>
      <c r="D24" s="113">
        <v>420</v>
      </c>
      <c r="E24" s="113">
        <v>412</v>
      </c>
      <c r="F24" s="118" t="s">
        <v>115</v>
      </c>
      <c r="G24" s="120"/>
      <c r="H24" s="115">
        <v>239</v>
      </c>
      <c r="I24" s="115">
        <v>150</v>
      </c>
      <c r="J24" s="78"/>
    </row>
    <row r="25" spans="1:10" ht="20.45" customHeight="1">
      <c r="A25" s="116" t="s">
        <v>116</v>
      </c>
      <c r="B25" s="116"/>
      <c r="C25" s="120"/>
      <c r="D25" s="113">
        <v>50</v>
      </c>
      <c r="E25" s="113">
        <v>17</v>
      </c>
      <c r="F25" s="118" t="s">
        <v>117</v>
      </c>
      <c r="G25" s="112"/>
      <c r="H25" s="121">
        <v>201</v>
      </c>
      <c r="I25" s="121">
        <v>117</v>
      </c>
      <c r="J25" s="78"/>
    </row>
    <row r="26" spans="1:10">
      <c r="A26" s="111" t="s">
        <v>118</v>
      </c>
      <c r="B26" s="111"/>
      <c r="C26" s="120"/>
      <c r="D26" s="123">
        <f>SUM(D24+D25)</f>
        <v>470</v>
      </c>
      <c r="E26" s="123">
        <f>SUM(E24+E25)</f>
        <v>429</v>
      </c>
      <c r="F26" s="114" t="s">
        <v>119</v>
      </c>
      <c r="G26" s="120"/>
      <c r="H26" s="124">
        <f>SUM(H24)</f>
        <v>239</v>
      </c>
      <c r="I26" s="124">
        <f>SUM(I24)</f>
        <v>150</v>
      </c>
      <c r="J26" s="78"/>
    </row>
    <row r="27" spans="1:10">
      <c r="A27" s="116" t="s">
        <v>120</v>
      </c>
      <c r="B27" s="116"/>
      <c r="C27" s="120"/>
      <c r="D27" s="117"/>
      <c r="E27" s="117"/>
      <c r="F27" s="114"/>
      <c r="G27" s="120"/>
      <c r="H27" s="124"/>
      <c r="I27" s="124"/>
      <c r="J27" s="78"/>
    </row>
    <row r="28" spans="1:10" ht="21" customHeight="1">
      <c r="A28" s="111" t="s">
        <v>121</v>
      </c>
      <c r="B28" s="111"/>
      <c r="C28" s="120"/>
      <c r="D28" s="123">
        <f>SUM(D23+D26)</f>
        <v>10117</v>
      </c>
      <c r="E28" s="123">
        <f>SUM(E23+E26)</f>
        <v>9789</v>
      </c>
      <c r="F28" s="114" t="s">
        <v>122</v>
      </c>
      <c r="G28" s="120"/>
      <c r="H28" s="124">
        <f>SUM(H26+H23)</f>
        <v>10392</v>
      </c>
      <c r="I28" s="124">
        <f>SUM(I26+I23)</f>
        <v>9819</v>
      </c>
      <c r="J28" s="78"/>
    </row>
    <row r="29" spans="1:10" ht="24" customHeight="1">
      <c r="A29" s="111" t="s">
        <v>123</v>
      </c>
      <c r="B29" s="111"/>
      <c r="C29" s="112"/>
      <c r="D29" s="125">
        <f>SUM(H28-D28)</f>
        <v>275</v>
      </c>
      <c r="E29" s="125">
        <f>SUM(I28-E28)</f>
        <v>30</v>
      </c>
      <c r="F29" s="114" t="s">
        <v>124</v>
      </c>
      <c r="G29" s="112"/>
      <c r="H29" s="121"/>
      <c r="I29" s="121"/>
      <c r="J29" s="78"/>
    </row>
    <row r="30" spans="1:10" ht="18.95" customHeight="1">
      <c r="A30" s="116" t="s">
        <v>125</v>
      </c>
      <c r="B30" s="116"/>
      <c r="C30" s="120">
        <v>20</v>
      </c>
      <c r="D30" s="117">
        <v>27</v>
      </c>
      <c r="E30" s="117">
        <v>3</v>
      </c>
      <c r="F30" s="114"/>
      <c r="G30" s="112"/>
      <c r="H30" s="121"/>
      <c r="I30" s="121"/>
      <c r="J30" s="78"/>
    </row>
    <row r="31" spans="1:10" ht="15" customHeight="1">
      <c r="A31" s="126" t="s">
        <v>126</v>
      </c>
      <c r="B31" s="126"/>
      <c r="C31" s="112"/>
      <c r="D31" s="123">
        <f>SUM(D29-D30)</f>
        <v>248</v>
      </c>
      <c r="E31" s="123">
        <f>SUM(E29-E30)</f>
        <v>27</v>
      </c>
      <c r="F31" s="114" t="s">
        <v>127</v>
      </c>
      <c r="G31" s="112"/>
      <c r="H31" s="124"/>
      <c r="I31" s="124"/>
      <c r="J31" s="78"/>
    </row>
    <row r="32" spans="1:10" ht="15.2" customHeight="1">
      <c r="A32" s="111" t="s">
        <v>128</v>
      </c>
      <c r="B32" s="111"/>
      <c r="C32" s="120"/>
      <c r="D32" s="123">
        <f>SUM(D28+D29)</f>
        <v>10392</v>
      </c>
      <c r="E32" s="123">
        <f>SUM(E28+E29)</f>
        <v>9819</v>
      </c>
      <c r="F32" s="127" t="s">
        <v>129</v>
      </c>
      <c r="G32" s="120"/>
      <c r="H32" s="128">
        <f>SUM(H28)</f>
        <v>10392</v>
      </c>
      <c r="I32" s="128">
        <f>SUM(I28)</f>
        <v>9819</v>
      </c>
      <c r="J32" s="78"/>
    </row>
    <row r="33" spans="1:10" ht="20.45" customHeight="1">
      <c r="A33" s="129"/>
      <c r="B33" s="129"/>
      <c r="C33" s="129"/>
      <c r="D33" s="129"/>
      <c r="E33" s="129"/>
      <c r="F33" s="129"/>
      <c r="G33" s="80"/>
      <c r="H33" s="80"/>
      <c r="I33" s="80"/>
      <c r="J33" s="78"/>
    </row>
    <row r="34" spans="1:10" ht="22.5" customHeight="1">
      <c r="A34" s="130" t="s">
        <v>78</v>
      </c>
      <c r="B34" s="130"/>
      <c r="C34" s="130"/>
      <c r="D34" s="130"/>
      <c r="E34" s="130"/>
      <c r="F34" s="130"/>
      <c r="G34" s="76"/>
      <c r="H34" s="77"/>
      <c r="I34" s="77"/>
      <c r="J34" s="78"/>
    </row>
    <row r="35" spans="1:10" ht="18" customHeight="1">
      <c r="A35" s="77"/>
      <c r="B35" s="77"/>
      <c r="C35" s="77"/>
      <c r="D35"/>
      <c r="E35"/>
      <c r="F35"/>
      <c r="G35"/>
      <c r="H35"/>
      <c r="I35"/>
      <c r="J35" s="78"/>
    </row>
    <row r="36" spans="1:10" ht="22.5" customHeight="1">
      <c r="A36" t="s">
        <v>79</v>
      </c>
      <c r="B36" s="79"/>
      <c r="C36" s="79"/>
      <c r="D36" s="79"/>
      <c r="E36" s="12"/>
      <c r="F36" s="12" t="s">
        <v>80</v>
      </c>
      <c r="H36"/>
      <c r="I36"/>
      <c r="J36" s="78"/>
    </row>
    <row r="37" spans="1:10" ht="20.25" customHeight="1">
      <c r="A37" s="81" t="s">
        <v>81</v>
      </c>
      <c r="C37" s="82"/>
      <c r="D37" s="82"/>
      <c r="E37" s="79"/>
      <c r="F37" s="81" t="s">
        <v>82</v>
      </c>
      <c r="G37" s="76"/>
      <c r="H37" s="82"/>
      <c r="I37" s="82"/>
      <c r="J37" s="78"/>
    </row>
    <row r="38" spans="1:10" ht="18.75" customHeight="1">
      <c r="A38" s="85" t="s">
        <v>83</v>
      </c>
      <c r="B38" s="85"/>
      <c r="C38" s="85"/>
      <c r="D38" s="85"/>
      <c r="E38" s="85"/>
      <c r="F38" s="85"/>
      <c r="G38" s="85"/>
      <c r="H38" s="12"/>
      <c r="I38" s="12"/>
      <c r="J38" s="78"/>
    </row>
    <row r="39" spans="1:10" ht="20.45" customHeight="1">
      <c r="A39" s="77"/>
      <c r="C39" s="76"/>
      <c r="G39" s="76"/>
      <c r="I39" s="86"/>
    </row>
    <row r="40" spans="1:10" ht="17.45" customHeight="1">
      <c r="A40" s="77"/>
      <c r="B40" s="77"/>
      <c r="C40" s="77"/>
      <c r="D40" s="12"/>
      <c r="E40" s="12"/>
      <c r="H40" s="12"/>
      <c r="I40" s="12"/>
    </row>
    <row r="41" spans="1:10" ht="12.95" customHeight="1">
      <c r="A41" s="77"/>
      <c r="B41" s="77"/>
      <c r="C41" s="77"/>
      <c r="D41" s="77"/>
      <c r="E41" s="77"/>
      <c r="F41" s="77"/>
      <c r="G41" s="77"/>
      <c r="H41" s="77"/>
      <c r="I41" s="86"/>
    </row>
    <row r="42" spans="1:10" ht="12.95" customHeight="1">
      <c r="A42" s="77"/>
      <c r="B42" s="77"/>
      <c r="C42" s="77"/>
      <c r="D42" s="88"/>
      <c r="E42" s="88"/>
      <c r="F42" s="88"/>
      <c r="G42" s="88"/>
      <c r="H42" s="86"/>
      <c r="I42" s="86"/>
    </row>
    <row r="43" spans="1:10" ht="20.45" customHeight="1"/>
    <row r="44" spans="1:10" ht="16.7" customHeight="1"/>
    <row r="45" spans="1:10" ht="17.45" customHeight="1"/>
    <row r="46" spans="1:10" ht="23.45" customHeight="1"/>
    <row r="47" spans="1:10" ht="18.95" customHeight="1"/>
    <row r="48" spans="1:10" ht="22.7" customHeight="1"/>
  </sheetData>
  <mergeCells count="40">
    <mergeCell ref="A38:G38"/>
    <mergeCell ref="A29:B29"/>
    <mergeCell ref="A30:B30"/>
    <mergeCell ref="A31:B31"/>
    <mergeCell ref="A32:B32"/>
    <mergeCell ref="A34:F34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H5:I5"/>
    <mergeCell ref="D6:D7"/>
    <mergeCell ref="E6:E7"/>
    <mergeCell ref="H6:H7"/>
    <mergeCell ref="I6:I7"/>
    <mergeCell ref="A5:B7"/>
    <mergeCell ref="C5:C8"/>
    <mergeCell ref="D5:E5"/>
    <mergeCell ref="F5:F7"/>
    <mergeCell ref="G5:G8"/>
    <mergeCell ref="A8:B8"/>
    <mergeCell ref="A1:I1"/>
    <mergeCell ref="A2:I2"/>
    <mergeCell ref="A3:I3"/>
  </mergeCells>
  <pageMargins left="0.7" right="0.5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0"/>
  <sheetViews>
    <sheetView workbookViewId="0">
      <selection sqref="A1:XFD1048576"/>
    </sheetView>
  </sheetViews>
  <sheetFormatPr defaultRowHeight="15"/>
  <cols>
    <col min="1" max="1" width="23.28515625" style="77" customWidth="1"/>
    <col min="2" max="2" width="5.140625" style="77" customWidth="1"/>
    <col min="3" max="3" width="10.28515625" style="77" customWidth="1"/>
    <col min="4" max="4" width="10.42578125" customWidth="1"/>
    <col min="5" max="5" width="11.140625" customWidth="1"/>
    <col min="6" max="6" width="10.85546875" customWidth="1"/>
    <col min="7" max="7" width="10.28515625" customWidth="1"/>
    <col min="8" max="8" width="11" customWidth="1"/>
    <col min="9" max="9" width="9.5703125" customWidth="1"/>
    <col min="257" max="257" width="23.28515625" customWidth="1"/>
    <col min="258" max="258" width="5.140625" customWidth="1"/>
    <col min="259" max="259" width="10.28515625" customWidth="1"/>
    <col min="260" max="260" width="10.42578125" customWidth="1"/>
    <col min="261" max="261" width="11.140625" customWidth="1"/>
    <col min="262" max="262" width="10.85546875" customWidth="1"/>
    <col min="263" max="263" width="10.28515625" customWidth="1"/>
    <col min="264" max="264" width="11" customWidth="1"/>
    <col min="265" max="265" width="9.5703125" customWidth="1"/>
    <col min="513" max="513" width="23.28515625" customWidth="1"/>
    <col min="514" max="514" width="5.140625" customWidth="1"/>
    <col min="515" max="515" width="10.28515625" customWidth="1"/>
    <col min="516" max="516" width="10.42578125" customWidth="1"/>
    <col min="517" max="517" width="11.140625" customWidth="1"/>
    <col min="518" max="518" width="10.85546875" customWidth="1"/>
    <col min="519" max="519" width="10.28515625" customWidth="1"/>
    <col min="520" max="520" width="11" customWidth="1"/>
    <col min="521" max="521" width="9.5703125" customWidth="1"/>
    <col min="769" max="769" width="23.28515625" customWidth="1"/>
    <col min="770" max="770" width="5.140625" customWidth="1"/>
    <col min="771" max="771" width="10.28515625" customWidth="1"/>
    <col min="772" max="772" width="10.42578125" customWidth="1"/>
    <col min="773" max="773" width="11.140625" customWidth="1"/>
    <col min="774" max="774" width="10.85546875" customWidth="1"/>
    <col min="775" max="775" width="10.28515625" customWidth="1"/>
    <col min="776" max="776" width="11" customWidth="1"/>
    <col min="777" max="777" width="9.5703125" customWidth="1"/>
    <col min="1025" max="1025" width="23.28515625" customWidth="1"/>
    <col min="1026" max="1026" width="5.140625" customWidth="1"/>
    <col min="1027" max="1027" width="10.28515625" customWidth="1"/>
    <col min="1028" max="1028" width="10.42578125" customWidth="1"/>
    <col min="1029" max="1029" width="11.140625" customWidth="1"/>
    <col min="1030" max="1030" width="10.85546875" customWidth="1"/>
    <col min="1031" max="1031" width="10.28515625" customWidth="1"/>
    <col min="1032" max="1032" width="11" customWidth="1"/>
    <col min="1033" max="1033" width="9.5703125" customWidth="1"/>
    <col min="1281" max="1281" width="23.28515625" customWidth="1"/>
    <col min="1282" max="1282" width="5.140625" customWidth="1"/>
    <col min="1283" max="1283" width="10.28515625" customWidth="1"/>
    <col min="1284" max="1284" width="10.42578125" customWidth="1"/>
    <col min="1285" max="1285" width="11.140625" customWidth="1"/>
    <col min="1286" max="1286" width="10.85546875" customWidth="1"/>
    <col min="1287" max="1287" width="10.28515625" customWidth="1"/>
    <col min="1288" max="1288" width="11" customWidth="1"/>
    <col min="1289" max="1289" width="9.5703125" customWidth="1"/>
    <col min="1537" max="1537" width="23.28515625" customWidth="1"/>
    <col min="1538" max="1538" width="5.140625" customWidth="1"/>
    <col min="1539" max="1539" width="10.28515625" customWidth="1"/>
    <col min="1540" max="1540" width="10.42578125" customWidth="1"/>
    <col min="1541" max="1541" width="11.140625" customWidth="1"/>
    <col min="1542" max="1542" width="10.85546875" customWidth="1"/>
    <col min="1543" max="1543" width="10.28515625" customWidth="1"/>
    <col min="1544" max="1544" width="11" customWidth="1"/>
    <col min="1545" max="1545" width="9.5703125" customWidth="1"/>
    <col min="1793" max="1793" width="23.28515625" customWidth="1"/>
    <col min="1794" max="1794" width="5.140625" customWidth="1"/>
    <col min="1795" max="1795" width="10.28515625" customWidth="1"/>
    <col min="1796" max="1796" width="10.42578125" customWidth="1"/>
    <col min="1797" max="1797" width="11.140625" customWidth="1"/>
    <col min="1798" max="1798" width="10.85546875" customWidth="1"/>
    <col min="1799" max="1799" width="10.28515625" customWidth="1"/>
    <col min="1800" max="1800" width="11" customWidth="1"/>
    <col min="1801" max="1801" width="9.5703125" customWidth="1"/>
    <col min="2049" max="2049" width="23.28515625" customWidth="1"/>
    <col min="2050" max="2050" width="5.140625" customWidth="1"/>
    <col min="2051" max="2051" width="10.28515625" customWidth="1"/>
    <col min="2052" max="2052" width="10.42578125" customWidth="1"/>
    <col min="2053" max="2053" width="11.140625" customWidth="1"/>
    <col min="2054" max="2054" width="10.85546875" customWidth="1"/>
    <col min="2055" max="2055" width="10.28515625" customWidth="1"/>
    <col min="2056" max="2056" width="11" customWidth="1"/>
    <col min="2057" max="2057" width="9.5703125" customWidth="1"/>
    <col min="2305" max="2305" width="23.28515625" customWidth="1"/>
    <col min="2306" max="2306" width="5.140625" customWidth="1"/>
    <col min="2307" max="2307" width="10.28515625" customWidth="1"/>
    <col min="2308" max="2308" width="10.42578125" customWidth="1"/>
    <col min="2309" max="2309" width="11.140625" customWidth="1"/>
    <col min="2310" max="2310" width="10.85546875" customWidth="1"/>
    <col min="2311" max="2311" width="10.28515625" customWidth="1"/>
    <col min="2312" max="2312" width="11" customWidth="1"/>
    <col min="2313" max="2313" width="9.5703125" customWidth="1"/>
    <col min="2561" max="2561" width="23.28515625" customWidth="1"/>
    <col min="2562" max="2562" width="5.140625" customWidth="1"/>
    <col min="2563" max="2563" width="10.28515625" customWidth="1"/>
    <col min="2564" max="2564" width="10.42578125" customWidth="1"/>
    <col min="2565" max="2565" width="11.140625" customWidth="1"/>
    <col min="2566" max="2566" width="10.85546875" customWidth="1"/>
    <col min="2567" max="2567" width="10.28515625" customWidth="1"/>
    <col min="2568" max="2568" width="11" customWidth="1"/>
    <col min="2569" max="2569" width="9.5703125" customWidth="1"/>
    <col min="2817" max="2817" width="23.28515625" customWidth="1"/>
    <col min="2818" max="2818" width="5.140625" customWidth="1"/>
    <col min="2819" max="2819" width="10.28515625" customWidth="1"/>
    <col min="2820" max="2820" width="10.42578125" customWidth="1"/>
    <col min="2821" max="2821" width="11.140625" customWidth="1"/>
    <col min="2822" max="2822" width="10.85546875" customWidth="1"/>
    <col min="2823" max="2823" width="10.28515625" customWidth="1"/>
    <col min="2824" max="2824" width="11" customWidth="1"/>
    <col min="2825" max="2825" width="9.5703125" customWidth="1"/>
    <col min="3073" max="3073" width="23.28515625" customWidth="1"/>
    <col min="3074" max="3074" width="5.140625" customWidth="1"/>
    <col min="3075" max="3075" width="10.28515625" customWidth="1"/>
    <col min="3076" max="3076" width="10.42578125" customWidth="1"/>
    <col min="3077" max="3077" width="11.140625" customWidth="1"/>
    <col min="3078" max="3078" width="10.85546875" customWidth="1"/>
    <col min="3079" max="3079" width="10.28515625" customWidth="1"/>
    <col min="3080" max="3080" width="11" customWidth="1"/>
    <col min="3081" max="3081" width="9.5703125" customWidth="1"/>
    <col min="3329" max="3329" width="23.28515625" customWidth="1"/>
    <col min="3330" max="3330" width="5.140625" customWidth="1"/>
    <col min="3331" max="3331" width="10.28515625" customWidth="1"/>
    <col min="3332" max="3332" width="10.42578125" customWidth="1"/>
    <col min="3333" max="3333" width="11.140625" customWidth="1"/>
    <col min="3334" max="3334" width="10.85546875" customWidth="1"/>
    <col min="3335" max="3335" width="10.28515625" customWidth="1"/>
    <col min="3336" max="3336" width="11" customWidth="1"/>
    <col min="3337" max="3337" width="9.5703125" customWidth="1"/>
    <col min="3585" max="3585" width="23.28515625" customWidth="1"/>
    <col min="3586" max="3586" width="5.140625" customWidth="1"/>
    <col min="3587" max="3587" width="10.28515625" customWidth="1"/>
    <col min="3588" max="3588" width="10.42578125" customWidth="1"/>
    <col min="3589" max="3589" width="11.140625" customWidth="1"/>
    <col min="3590" max="3590" width="10.85546875" customWidth="1"/>
    <col min="3591" max="3591" width="10.28515625" customWidth="1"/>
    <col min="3592" max="3592" width="11" customWidth="1"/>
    <col min="3593" max="3593" width="9.5703125" customWidth="1"/>
    <col min="3841" max="3841" width="23.28515625" customWidth="1"/>
    <col min="3842" max="3842" width="5.140625" customWidth="1"/>
    <col min="3843" max="3843" width="10.28515625" customWidth="1"/>
    <col min="3844" max="3844" width="10.42578125" customWidth="1"/>
    <col min="3845" max="3845" width="11.140625" customWidth="1"/>
    <col min="3846" max="3846" width="10.85546875" customWidth="1"/>
    <col min="3847" max="3847" width="10.28515625" customWidth="1"/>
    <col min="3848" max="3848" width="11" customWidth="1"/>
    <col min="3849" max="3849" width="9.5703125" customWidth="1"/>
    <col min="4097" max="4097" width="23.28515625" customWidth="1"/>
    <col min="4098" max="4098" width="5.140625" customWidth="1"/>
    <col min="4099" max="4099" width="10.28515625" customWidth="1"/>
    <col min="4100" max="4100" width="10.42578125" customWidth="1"/>
    <col min="4101" max="4101" width="11.140625" customWidth="1"/>
    <col min="4102" max="4102" width="10.85546875" customWidth="1"/>
    <col min="4103" max="4103" width="10.28515625" customWidth="1"/>
    <col min="4104" max="4104" width="11" customWidth="1"/>
    <col min="4105" max="4105" width="9.5703125" customWidth="1"/>
    <col min="4353" max="4353" width="23.28515625" customWidth="1"/>
    <col min="4354" max="4354" width="5.140625" customWidth="1"/>
    <col min="4355" max="4355" width="10.28515625" customWidth="1"/>
    <col min="4356" max="4356" width="10.42578125" customWidth="1"/>
    <col min="4357" max="4357" width="11.140625" customWidth="1"/>
    <col min="4358" max="4358" width="10.85546875" customWidth="1"/>
    <col min="4359" max="4359" width="10.28515625" customWidth="1"/>
    <col min="4360" max="4360" width="11" customWidth="1"/>
    <col min="4361" max="4361" width="9.5703125" customWidth="1"/>
    <col min="4609" max="4609" width="23.28515625" customWidth="1"/>
    <col min="4610" max="4610" width="5.140625" customWidth="1"/>
    <col min="4611" max="4611" width="10.28515625" customWidth="1"/>
    <col min="4612" max="4612" width="10.42578125" customWidth="1"/>
    <col min="4613" max="4613" width="11.140625" customWidth="1"/>
    <col min="4614" max="4614" width="10.85546875" customWidth="1"/>
    <col min="4615" max="4615" width="10.28515625" customWidth="1"/>
    <col min="4616" max="4616" width="11" customWidth="1"/>
    <col min="4617" max="4617" width="9.5703125" customWidth="1"/>
    <col min="4865" max="4865" width="23.28515625" customWidth="1"/>
    <col min="4866" max="4866" width="5.140625" customWidth="1"/>
    <col min="4867" max="4867" width="10.28515625" customWidth="1"/>
    <col min="4868" max="4868" width="10.42578125" customWidth="1"/>
    <col min="4869" max="4869" width="11.140625" customWidth="1"/>
    <col min="4870" max="4870" width="10.85546875" customWidth="1"/>
    <col min="4871" max="4871" width="10.28515625" customWidth="1"/>
    <col min="4872" max="4872" width="11" customWidth="1"/>
    <col min="4873" max="4873" width="9.5703125" customWidth="1"/>
    <col min="5121" max="5121" width="23.28515625" customWidth="1"/>
    <col min="5122" max="5122" width="5.140625" customWidth="1"/>
    <col min="5123" max="5123" width="10.28515625" customWidth="1"/>
    <col min="5124" max="5124" width="10.42578125" customWidth="1"/>
    <col min="5125" max="5125" width="11.140625" customWidth="1"/>
    <col min="5126" max="5126" width="10.85546875" customWidth="1"/>
    <col min="5127" max="5127" width="10.28515625" customWidth="1"/>
    <col min="5128" max="5128" width="11" customWidth="1"/>
    <col min="5129" max="5129" width="9.5703125" customWidth="1"/>
    <col min="5377" max="5377" width="23.28515625" customWidth="1"/>
    <col min="5378" max="5378" width="5.140625" customWidth="1"/>
    <col min="5379" max="5379" width="10.28515625" customWidth="1"/>
    <col min="5380" max="5380" width="10.42578125" customWidth="1"/>
    <col min="5381" max="5381" width="11.140625" customWidth="1"/>
    <col min="5382" max="5382" width="10.85546875" customWidth="1"/>
    <col min="5383" max="5383" width="10.28515625" customWidth="1"/>
    <col min="5384" max="5384" width="11" customWidth="1"/>
    <col min="5385" max="5385" width="9.5703125" customWidth="1"/>
    <col min="5633" max="5633" width="23.28515625" customWidth="1"/>
    <col min="5634" max="5634" width="5.140625" customWidth="1"/>
    <col min="5635" max="5635" width="10.28515625" customWidth="1"/>
    <col min="5636" max="5636" width="10.42578125" customWidth="1"/>
    <col min="5637" max="5637" width="11.140625" customWidth="1"/>
    <col min="5638" max="5638" width="10.85546875" customWidth="1"/>
    <col min="5639" max="5639" width="10.28515625" customWidth="1"/>
    <col min="5640" max="5640" width="11" customWidth="1"/>
    <col min="5641" max="5641" width="9.5703125" customWidth="1"/>
    <col min="5889" max="5889" width="23.28515625" customWidth="1"/>
    <col min="5890" max="5890" width="5.140625" customWidth="1"/>
    <col min="5891" max="5891" width="10.28515625" customWidth="1"/>
    <col min="5892" max="5892" width="10.42578125" customWidth="1"/>
    <col min="5893" max="5893" width="11.140625" customWidth="1"/>
    <col min="5894" max="5894" width="10.85546875" customWidth="1"/>
    <col min="5895" max="5895" width="10.28515625" customWidth="1"/>
    <col min="5896" max="5896" width="11" customWidth="1"/>
    <col min="5897" max="5897" width="9.5703125" customWidth="1"/>
    <col min="6145" max="6145" width="23.28515625" customWidth="1"/>
    <col min="6146" max="6146" width="5.140625" customWidth="1"/>
    <col min="6147" max="6147" width="10.28515625" customWidth="1"/>
    <col min="6148" max="6148" width="10.42578125" customWidth="1"/>
    <col min="6149" max="6149" width="11.140625" customWidth="1"/>
    <col min="6150" max="6150" width="10.85546875" customWidth="1"/>
    <col min="6151" max="6151" width="10.28515625" customWidth="1"/>
    <col min="6152" max="6152" width="11" customWidth="1"/>
    <col min="6153" max="6153" width="9.5703125" customWidth="1"/>
    <col min="6401" max="6401" width="23.28515625" customWidth="1"/>
    <col min="6402" max="6402" width="5.140625" customWidth="1"/>
    <col min="6403" max="6403" width="10.28515625" customWidth="1"/>
    <col min="6404" max="6404" width="10.42578125" customWidth="1"/>
    <col min="6405" max="6405" width="11.140625" customWidth="1"/>
    <col min="6406" max="6406" width="10.85546875" customWidth="1"/>
    <col min="6407" max="6407" width="10.28515625" customWidth="1"/>
    <col min="6408" max="6408" width="11" customWidth="1"/>
    <col min="6409" max="6409" width="9.5703125" customWidth="1"/>
    <col min="6657" max="6657" width="23.28515625" customWidth="1"/>
    <col min="6658" max="6658" width="5.140625" customWidth="1"/>
    <col min="6659" max="6659" width="10.28515625" customWidth="1"/>
    <col min="6660" max="6660" width="10.42578125" customWidth="1"/>
    <col min="6661" max="6661" width="11.140625" customWidth="1"/>
    <col min="6662" max="6662" width="10.85546875" customWidth="1"/>
    <col min="6663" max="6663" width="10.28515625" customWidth="1"/>
    <col min="6664" max="6664" width="11" customWidth="1"/>
    <col min="6665" max="6665" width="9.5703125" customWidth="1"/>
    <col min="6913" max="6913" width="23.28515625" customWidth="1"/>
    <col min="6914" max="6914" width="5.140625" customWidth="1"/>
    <col min="6915" max="6915" width="10.28515625" customWidth="1"/>
    <col min="6916" max="6916" width="10.42578125" customWidth="1"/>
    <col min="6917" max="6917" width="11.140625" customWidth="1"/>
    <col min="6918" max="6918" width="10.85546875" customWidth="1"/>
    <col min="6919" max="6919" width="10.28515625" customWidth="1"/>
    <col min="6920" max="6920" width="11" customWidth="1"/>
    <col min="6921" max="6921" width="9.5703125" customWidth="1"/>
    <col min="7169" max="7169" width="23.28515625" customWidth="1"/>
    <col min="7170" max="7170" width="5.140625" customWidth="1"/>
    <col min="7171" max="7171" width="10.28515625" customWidth="1"/>
    <col min="7172" max="7172" width="10.42578125" customWidth="1"/>
    <col min="7173" max="7173" width="11.140625" customWidth="1"/>
    <col min="7174" max="7174" width="10.85546875" customWidth="1"/>
    <col min="7175" max="7175" width="10.28515625" customWidth="1"/>
    <col min="7176" max="7176" width="11" customWidth="1"/>
    <col min="7177" max="7177" width="9.5703125" customWidth="1"/>
    <col min="7425" max="7425" width="23.28515625" customWidth="1"/>
    <col min="7426" max="7426" width="5.140625" customWidth="1"/>
    <col min="7427" max="7427" width="10.28515625" customWidth="1"/>
    <col min="7428" max="7428" width="10.42578125" customWidth="1"/>
    <col min="7429" max="7429" width="11.140625" customWidth="1"/>
    <col min="7430" max="7430" width="10.85546875" customWidth="1"/>
    <col min="7431" max="7431" width="10.28515625" customWidth="1"/>
    <col min="7432" max="7432" width="11" customWidth="1"/>
    <col min="7433" max="7433" width="9.5703125" customWidth="1"/>
    <col min="7681" max="7681" width="23.28515625" customWidth="1"/>
    <col min="7682" max="7682" width="5.140625" customWidth="1"/>
    <col min="7683" max="7683" width="10.28515625" customWidth="1"/>
    <col min="7684" max="7684" width="10.42578125" customWidth="1"/>
    <col min="7685" max="7685" width="11.140625" customWidth="1"/>
    <col min="7686" max="7686" width="10.85546875" customWidth="1"/>
    <col min="7687" max="7687" width="10.28515625" customWidth="1"/>
    <col min="7688" max="7688" width="11" customWidth="1"/>
    <col min="7689" max="7689" width="9.5703125" customWidth="1"/>
    <col min="7937" max="7937" width="23.28515625" customWidth="1"/>
    <col min="7938" max="7938" width="5.140625" customWidth="1"/>
    <col min="7939" max="7939" width="10.28515625" customWidth="1"/>
    <col min="7940" max="7940" width="10.42578125" customWidth="1"/>
    <col min="7941" max="7941" width="11.140625" customWidth="1"/>
    <col min="7942" max="7942" width="10.85546875" customWidth="1"/>
    <col min="7943" max="7943" width="10.28515625" customWidth="1"/>
    <col min="7944" max="7944" width="11" customWidth="1"/>
    <col min="7945" max="7945" width="9.5703125" customWidth="1"/>
    <col min="8193" max="8193" width="23.28515625" customWidth="1"/>
    <col min="8194" max="8194" width="5.140625" customWidth="1"/>
    <col min="8195" max="8195" width="10.28515625" customWidth="1"/>
    <col min="8196" max="8196" width="10.42578125" customWidth="1"/>
    <col min="8197" max="8197" width="11.140625" customWidth="1"/>
    <col min="8198" max="8198" width="10.85546875" customWidth="1"/>
    <col min="8199" max="8199" width="10.28515625" customWidth="1"/>
    <col min="8200" max="8200" width="11" customWidth="1"/>
    <col min="8201" max="8201" width="9.5703125" customWidth="1"/>
    <col min="8449" max="8449" width="23.28515625" customWidth="1"/>
    <col min="8450" max="8450" width="5.140625" customWidth="1"/>
    <col min="8451" max="8451" width="10.28515625" customWidth="1"/>
    <col min="8452" max="8452" width="10.42578125" customWidth="1"/>
    <col min="8453" max="8453" width="11.140625" customWidth="1"/>
    <col min="8454" max="8454" width="10.85546875" customWidth="1"/>
    <col min="8455" max="8455" width="10.28515625" customWidth="1"/>
    <col min="8456" max="8456" width="11" customWidth="1"/>
    <col min="8457" max="8457" width="9.5703125" customWidth="1"/>
    <col min="8705" max="8705" width="23.28515625" customWidth="1"/>
    <col min="8706" max="8706" width="5.140625" customWidth="1"/>
    <col min="8707" max="8707" width="10.28515625" customWidth="1"/>
    <col min="8708" max="8708" width="10.42578125" customWidth="1"/>
    <col min="8709" max="8709" width="11.140625" customWidth="1"/>
    <col min="8710" max="8710" width="10.85546875" customWidth="1"/>
    <col min="8711" max="8711" width="10.28515625" customWidth="1"/>
    <col min="8712" max="8712" width="11" customWidth="1"/>
    <col min="8713" max="8713" width="9.5703125" customWidth="1"/>
    <col min="8961" max="8961" width="23.28515625" customWidth="1"/>
    <col min="8962" max="8962" width="5.140625" customWidth="1"/>
    <col min="8963" max="8963" width="10.28515625" customWidth="1"/>
    <col min="8964" max="8964" width="10.42578125" customWidth="1"/>
    <col min="8965" max="8965" width="11.140625" customWidth="1"/>
    <col min="8966" max="8966" width="10.85546875" customWidth="1"/>
    <col min="8967" max="8967" width="10.28515625" customWidth="1"/>
    <col min="8968" max="8968" width="11" customWidth="1"/>
    <col min="8969" max="8969" width="9.5703125" customWidth="1"/>
    <col min="9217" max="9217" width="23.28515625" customWidth="1"/>
    <col min="9218" max="9218" width="5.140625" customWidth="1"/>
    <col min="9219" max="9219" width="10.28515625" customWidth="1"/>
    <col min="9220" max="9220" width="10.42578125" customWidth="1"/>
    <col min="9221" max="9221" width="11.140625" customWidth="1"/>
    <col min="9222" max="9222" width="10.85546875" customWidth="1"/>
    <col min="9223" max="9223" width="10.28515625" customWidth="1"/>
    <col min="9224" max="9224" width="11" customWidth="1"/>
    <col min="9225" max="9225" width="9.5703125" customWidth="1"/>
    <col min="9473" max="9473" width="23.28515625" customWidth="1"/>
    <col min="9474" max="9474" width="5.140625" customWidth="1"/>
    <col min="9475" max="9475" width="10.28515625" customWidth="1"/>
    <col min="9476" max="9476" width="10.42578125" customWidth="1"/>
    <col min="9477" max="9477" width="11.140625" customWidth="1"/>
    <col min="9478" max="9478" width="10.85546875" customWidth="1"/>
    <col min="9479" max="9479" width="10.28515625" customWidth="1"/>
    <col min="9480" max="9480" width="11" customWidth="1"/>
    <col min="9481" max="9481" width="9.5703125" customWidth="1"/>
    <col min="9729" max="9729" width="23.28515625" customWidth="1"/>
    <col min="9730" max="9730" width="5.140625" customWidth="1"/>
    <col min="9731" max="9731" width="10.28515625" customWidth="1"/>
    <col min="9732" max="9732" width="10.42578125" customWidth="1"/>
    <col min="9733" max="9733" width="11.140625" customWidth="1"/>
    <col min="9734" max="9734" width="10.85546875" customWidth="1"/>
    <col min="9735" max="9735" width="10.28515625" customWidth="1"/>
    <col min="9736" max="9736" width="11" customWidth="1"/>
    <col min="9737" max="9737" width="9.5703125" customWidth="1"/>
    <col min="9985" max="9985" width="23.28515625" customWidth="1"/>
    <col min="9986" max="9986" width="5.140625" customWidth="1"/>
    <col min="9987" max="9987" width="10.28515625" customWidth="1"/>
    <col min="9988" max="9988" width="10.42578125" customWidth="1"/>
    <col min="9989" max="9989" width="11.140625" customWidth="1"/>
    <col min="9990" max="9990" width="10.85546875" customWidth="1"/>
    <col min="9991" max="9991" width="10.28515625" customWidth="1"/>
    <col min="9992" max="9992" width="11" customWidth="1"/>
    <col min="9993" max="9993" width="9.5703125" customWidth="1"/>
    <col min="10241" max="10241" width="23.28515625" customWidth="1"/>
    <col min="10242" max="10242" width="5.140625" customWidth="1"/>
    <col min="10243" max="10243" width="10.28515625" customWidth="1"/>
    <col min="10244" max="10244" width="10.42578125" customWidth="1"/>
    <col min="10245" max="10245" width="11.140625" customWidth="1"/>
    <col min="10246" max="10246" width="10.85546875" customWidth="1"/>
    <col min="10247" max="10247" width="10.28515625" customWidth="1"/>
    <col min="10248" max="10248" width="11" customWidth="1"/>
    <col min="10249" max="10249" width="9.5703125" customWidth="1"/>
    <col min="10497" max="10497" width="23.28515625" customWidth="1"/>
    <col min="10498" max="10498" width="5.140625" customWidth="1"/>
    <col min="10499" max="10499" width="10.28515625" customWidth="1"/>
    <col min="10500" max="10500" width="10.42578125" customWidth="1"/>
    <col min="10501" max="10501" width="11.140625" customWidth="1"/>
    <col min="10502" max="10502" width="10.85546875" customWidth="1"/>
    <col min="10503" max="10503" width="10.28515625" customWidth="1"/>
    <col min="10504" max="10504" width="11" customWidth="1"/>
    <col min="10505" max="10505" width="9.5703125" customWidth="1"/>
    <col min="10753" max="10753" width="23.28515625" customWidth="1"/>
    <col min="10754" max="10754" width="5.140625" customWidth="1"/>
    <col min="10755" max="10755" width="10.28515625" customWidth="1"/>
    <col min="10756" max="10756" width="10.42578125" customWidth="1"/>
    <col min="10757" max="10757" width="11.140625" customWidth="1"/>
    <col min="10758" max="10758" width="10.85546875" customWidth="1"/>
    <col min="10759" max="10759" width="10.28515625" customWidth="1"/>
    <col min="10760" max="10760" width="11" customWidth="1"/>
    <col min="10761" max="10761" width="9.5703125" customWidth="1"/>
    <col min="11009" max="11009" width="23.28515625" customWidth="1"/>
    <col min="11010" max="11010" width="5.140625" customWidth="1"/>
    <col min="11011" max="11011" width="10.28515625" customWidth="1"/>
    <col min="11012" max="11012" width="10.42578125" customWidth="1"/>
    <col min="11013" max="11013" width="11.140625" customWidth="1"/>
    <col min="11014" max="11014" width="10.85546875" customWidth="1"/>
    <col min="11015" max="11015" width="10.28515625" customWidth="1"/>
    <col min="11016" max="11016" width="11" customWidth="1"/>
    <col min="11017" max="11017" width="9.5703125" customWidth="1"/>
    <col min="11265" max="11265" width="23.28515625" customWidth="1"/>
    <col min="11266" max="11266" width="5.140625" customWidth="1"/>
    <col min="11267" max="11267" width="10.28515625" customWidth="1"/>
    <col min="11268" max="11268" width="10.42578125" customWidth="1"/>
    <col min="11269" max="11269" width="11.140625" customWidth="1"/>
    <col min="11270" max="11270" width="10.85546875" customWidth="1"/>
    <col min="11271" max="11271" width="10.28515625" customWidth="1"/>
    <col min="11272" max="11272" width="11" customWidth="1"/>
    <col min="11273" max="11273" width="9.5703125" customWidth="1"/>
    <col min="11521" max="11521" width="23.28515625" customWidth="1"/>
    <col min="11522" max="11522" width="5.140625" customWidth="1"/>
    <col min="11523" max="11523" width="10.28515625" customWidth="1"/>
    <col min="11524" max="11524" width="10.42578125" customWidth="1"/>
    <col min="11525" max="11525" width="11.140625" customWidth="1"/>
    <col min="11526" max="11526" width="10.85546875" customWidth="1"/>
    <col min="11527" max="11527" width="10.28515625" customWidth="1"/>
    <col min="11528" max="11528" width="11" customWidth="1"/>
    <col min="11529" max="11529" width="9.5703125" customWidth="1"/>
    <col min="11777" max="11777" width="23.28515625" customWidth="1"/>
    <col min="11778" max="11778" width="5.140625" customWidth="1"/>
    <col min="11779" max="11779" width="10.28515625" customWidth="1"/>
    <col min="11780" max="11780" width="10.42578125" customWidth="1"/>
    <col min="11781" max="11781" width="11.140625" customWidth="1"/>
    <col min="11782" max="11782" width="10.85546875" customWidth="1"/>
    <col min="11783" max="11783" width="10.28515625" customWidth="1"/>
    <col min="11784" max="11784" width="11" customWidth="1"/>
    <col min="11785" max="11785" width="9.5703125" customWidth="1"/>
    <col min="12033" max="12033" width="23.28515625" customWidth="1"/>
    <col min="12034" max="12034" width="5.140625" customWidth="1"/>
    <col min="12035" max="12035" width="10.28515625" customWidth="1"/>
    <col min="12036" max="12036" width="10.42578125" customWidth="1"/>
    <col min="12037" max="12037" width="11.140625" customWidth="1"/>
    <col min="12038" max="12038" width="10.85546875" customWidth="1"/>
    <col min="12039" max="12039" width="10.28515625" customWidth="1"/>
    <col min="12040" max="12040" width="11" customWidth="1"/>
    <col min="12041" max="12041" width="9.5703125" customWidth="1"/>
    <col min="12289" max="12289" width="23.28515625" customWidth="1"/>
    <col min="12290" max="12290" width="5.140625" customWidth="1"/>
    <col min="12291" max="12291" width="10.28515625" customWidth="1"/>
    <col min="12292" max="12292" width="10.42578125" customWidth="1"/>
    <col min="12293" max="12293" width="11.140625" customWidth="1"/>
    <col min="12294" max="12294" width="10.85546875" customWidth="1"/>
    <col min="12295" max="12295" width="10.28515625" customWidth="1"/>
    <col min="12296" max="12296" width="11" customWidth="1"/>
    <col min="12297" max="12297" width="9.5703125" customWidth="1"/>
    <col min="12545" max="12545" width="23.28515625" customWidth="1"/>
    <col min="12546" max="12546" width="5.140625" customWidth="1"/>
    <col min="12547" max="12547" width="10.28515625" customWidth="1"/>
    <col min="12548" max="12548" width="10.42578125" customWidth="1"/>
    <col min="12549" max="12549" width="11.140625" customWidth="1"/>
    <col min="12550" max="12550" width="10.85546875" customWidth="1"/>
    <col min="12551" max="12551" width="10.28515625" customWidth="1"/>
    <col min="12552" max="12552" width="11" customWidth="1"/>
    <col min="12553" max="12553" width="9.5703125" customWidth="1"/>
    <col min="12801" max="12801" width="23.28515625" customWidth="1"/>
    <col min="12802" max="12802" width="5.140625" customWidth="1"/>
    <col min="12803" max="12803" width="10.28515625" customWidth="1"/>
    <col min="12804" max="12804" width="10.42578125" customWidth="1"/>
    <col min="12805" max="12805" width="11.140625" customWidth="1"/>
    <col min="12806" max="12806" width="10.85546875" customWidth="1"/>
    <col min="12807" max="12807" width="10.28515625" customWidth="1"/>
    <col min="12808" max="12808" width="11" customWidth="1"/>
    <col min="12809" max="12809" width="9.5703125" customWidth="1"/>
    <col min="13057" max="13057" width="23.28515625" customWidth="1"/>
    <col min="13058" max="13058" width="5.140625" customWidth="1"/>
    <col min="13059" max="13059" width="10.28515625" customWidth="1"/>
    <col min="13060" max="13060" width="10.42578125" customWidth="1"/>
    <col min="13061" max="13061" width="11.140625" customWidth="1"/>
    <col min="13062" max="13062" width="10.85546875" customWidth="1"/>
    <col min="13063" max="13063" width="10.28515625" customWidth="1"/>
    <col min="13064" max="13064" width="11" customWidth="1"/>
    <col min="13065" max="13065" width="9.5703125" customWidth="1"/>
    <col min="13313" max="13313" width="23.28515625" customWidth="1"/>
    <col min="13314" max="13314" width="5.140625" customWidth="1"/>
    <col min="13315" max="13315" width="10.28515625" customWidth="1"/>
    <col min="13316" max="13316" width="10.42578125" customWidth="1"/>
    <col min="13317" max="13317" width="11.140625" customWidth="1"/>
    <col min="13318" max="13318" width="10.85546875" customWidth="1"/>
    <col min="13319" max="13319" width="10.28515625" customWidth="1"/>
    <col min="13320" max="13320" width="11" customWidth="1"/>
    <col min="13321" max="13321" width="9.5703125" customWidth="1"/>
    <col min="13569" max="13569" width="23.28515625" customWidth="1"/>
    <col min="13570" max="13570" width="5.140625" customWidth="1"/>
    <col min="13571" max="13571" width="10.28515625" customWidth="1"/>
    <col min="13572" max="13572" width="10.42578125" customWidth="1"/>
    <col min="13573" max="13573" width="11.140625" customWidth="1"/>
    <col min="13574" max="13574" width="10.85546875" customWidth="1"/>
    <col min="13575" max="13575" width="10.28515625" customWidth="1"/>
    <col min="13576" max="13576" width="11" customWidth="1"/>
    <col min="13577" max="13577" width="9.5703125" customWidth="1"/>
    <col min="13825" max="13825" width="23.28515625" customWidth="1"/>
    <col min="13826" max="13826" width="5.140625" customWidth="1"/>
    <col min="13827" max="13827" width="10.28515625" customWidth="1"/>
    <col min="13828" max="13828" width="10.42578125" customWidth="1"/>
    <col min="13829" max="13829" width="11.140625" customWidth="1"/>
    <col min="13830" max="13830" width="10.85546875" customWidth="1"/>
    <col min="13831" max="13831" width="10.28515625" customWidth="1"/>
    <col min="13832" max="13832" width="11" customWidth="1"/>
    <col min="13833" max="13833" width="9.5703125" customWidth="1"/>
    <col min="14081" max="14081" width="23.28515625" customWidth="1"/>
    <col min="14082" max="14082" width="5.140625" customWidth="1"/>
    <col min="14083" max="14083" width="10.28515625" customWidth="1"/>
    <col min="14084" max="14084" width="10.42578125" customWidth="1"/>
    <col min="14085" max="14085" width="11.140625" customWidth="1"/>
    <col min="14086" max="14086" width="10.85546875" customWidth="1"/>
    <col min="14087" max="14087" width="10.28515625" customWidth="1"/>
    <col min="14088" max="14088" width="11" customWidth="1"/>
    <col min="14089" max="14089" width="9.5703125" customWidth="1"/>
    <col min="14337" max="14337" width="23.28515625" customWidth="1"/>
    <col min="14338" max="14338" width="5.140625" customWidth="1"/>
    <col min="14339" max="14339" width="10.28515625" customWidth="1"/>
    <col min="14340" max="14340" width="10.42578125" customWidth="1"/>
    <col min="14341" max="14341" width="11.140625" customWidth="1"/>
    <col min="14342" max="14342" width="10.85546875" customWidth="1"/>
    <col min="14343" max="14343" width="10.28515625" customWidth="1"/>
    <col min="14344" max="14344" width="11" customWidth="1"/>
    <col min="14345" max="14345" width="9.5703125" customWidth="1"/>
    <col min="14593" max="14593" width="23.28515625" customWidth="1"/>
    <col min="14594" max="14594" width="5.140625" customWidth="1"/>
    <col min="14595" max="14595" width="10.28515625" customWidth="1"/>
    <col min="14596" max="14596" width="10.42578125" customWidth="1"/>
    <col min="14597" max="14597" width="11.140625" customWidth="1"/>
    <col min="14598" max="14598" width="10.85546875" customWidth="1"/>
    <col min="14599" max="14599" width="10.28515625" customWidth="1"/>
    <col min="14600" max="14600" width="11" customWidth="1"/>
    <col min="14601" max="14601" width="9.5703125" customWidth="1"/>
    <col min="14849" max="14849" width="23.28515625" customWidth="1"/>
    <col min="14850" max="14850" width="5.140625" customWidth="1"/>
    <col min="14851" max="14851" width="10.28515625" customWidth="1"/>
    <col min="14852" max="14852" width="10.42578125" customWidth="1"/>
    <col min="14853" max="14853" width="11.140625" customWidth="1"/>
    <col min="14854" max="14854" width="10.85546875" customWidth="1"/>
    <col min="14855" max="14855" width="10.28515625" customWidth="1"/>
    <col min="14856" max="14856" width="11" customWidth="1"/>
    <col min="14857" max="14857" width="9.5703125" customWidth="1"/>
    <col min="15105" max="15105" width="23.28515625" customWidth="1"/>
    <col min="15106" max="15106" width="5.140625" customWidth="1"/>
    <col min="15107" max="15107" width="10.28515625" customWidth="1"/>
    <col min="15108" max="15108" width="10.42578125" customWidth="1"/>
    <col min="15109" max="15109" width="11.140625" customWidth="1"/>
    <col min="15110" max="15110" width="10.85546875" customWidth="1"/>
    <col min="15111" max="15111" width="10.28515625" customWidth="1"/>
    <col min="15112" max="15112" width="11" customWidth="1"/>
    <col min="15113" max="15113" width="9.5703125" customWidth="1"/>
    <col min="15361" max="15361" width="23.28515625" customWidth="1"/>
    <col min="15362" max="15362" width="5.140625" customWidth="1"/>
    <col min="15363" max="15363" width="10.28515625" customWidth="1"/>
    <col min="15364" max="15364" width="10.42578125" customWidth="1"/>
    <col min="15365" max="15365" width="11.140625" customWidth="1"/>
    <col min="15366" max="15366" width="10.85546875" customWidth="1"/>
    <col min="15367" max="15367" width="10.28515625" customWidth="1"/>
    <col min="15368" max="15368" width="11" customWidth="1"/>
    <col min="15369" max="15369" width="9.5703125" customWidth="1"/>
    <col min="15617" max="15617" width="23.28515625" customWidth="1"/>
    <col min="15618" max="15618" width="5.140625" customWidth="1"/>
    <col min="15619" max="15619" width="10.28515625" customWidth="1"/>
    <col min="15620" max="15620" width="10.42578125" customWidth="1"/>
    <col min="15621" max="15621" width="11.140625" customWidth="1"/>
    <col min="15622" max="15622" width="10.85546875" customWidth="1"/>
    <col min="15623" max="15623" width="10.28515625" customWidth="1"/>
    <col min="15624" max="15624" width="11" customWidth="1"/>
    <col min="15625" max="15625" width="9.5703125" customWidth="1"/>
    <col min="15873" max="15873" width="23.28515625" customWidth="1"/>
    <col min="15874" max="15874" width="5.140625" customWidth="1"/>
    <col min="15875" max="15875" width="10.28515625" customWidth="1"/>
    <col min="15876" max="15876" width="10.42578125" customWidth="1"/>
    <col min="15877" max="15877" width="11.140625" customWidth="1"/>
    <col min="15878" max="15878" width="10.85546875" customWidth="1"/>
    <col min="15879" max="15879" width="10.28515625" customWidth="1"/>
    <col min="15880" max="15880" width="11" customWidth="1"/>
    <col min="15881" max="15881" width="9.5703125" customWidth="1"/>
    <col min="16129" max="16129" width="23.28515625" customWidth="1"/>
    <col min="16130" max="16130" width="5.140625" customWidth="1"/>
    <col min="16131" max="16131" width="10.28515625" customWidth="1"/>
    <col min="16132" max="16132" width="10.42578125" customWidth="1"/>
    <col min="16133" max="16133" width="11.140625" customWidth="1"/>
    <col min="16134" max="16134" width="10.85546875" customWidth="1"/>
    <col min="16135" max="16135" width="10.28515625" customWidth="1"/>
    <col min="16136" max="16136" width="11" customWidth="1"/>
    <col min="16137" max="16137" width="9.5703125" customWidth="1"/>
  </cols>
  <sheetData>
    <row r="1" spans="1:16">
      <c r="A1" s="131" t="s">
        <v>130</v>
      </c>
      <c r="B1" s="131"/>
      <c r="C1" s="131"/>
      <c r="D1" s="131"/>
      <c r="E1" s="131"/>
      <c r="F1" s="131"/>
      <c r="G1" s="131"/>
      <c r="H1" s="131"/>
      <c r="I1" s="131"/>
      <c r="O1" s="1"/>
      <c r="P1" s="1"/>
    </row>
    <row r="2" spans="1:16">
      <c r="A2" s="132"/>
      <c r="B2" s="133" t="s">
        <v>131</v>
      </c>
      <c r="C2" s="133"/>
      <c r="D2" s="133"/>
      <c r="E2" s="133"/>
      <c r="F2" s="133"/>
      <c r="G2" s="133"/>
      <c r="H2" s="133"/>
      <c r="I2" s="133"/>
    </row>
    <row r="3" spans="1:16">
      <c r="A3" s="133" t="s">
        <v>132</v>
      </c>
      <c r="B3" s="133"/>
      <c r="C3" s="133"/>
      <c r="D3" s="133"/>
      <c r="E3" s="133"/>
      <c r="F3" s="133"/>
      <c r="G3" s="133"/>
      <c r="H3" s="133"/>
      <c r="I3" s="133"/>
    </row>
    <row r="4" spans="1:16" ht="15.75">
      <c r="A4" s="134"/>
      <c r="B4" s="135"/>
      <c r="C4" s="136"/>
      <c r="D4" s="82"/>
      <c r="E4" s="82"/>
      <c r="F4" s="82"/>
      <c r="G4" s="82"/>
      <c r="H4" s="137"/>
      <c r="I4" s="138" t="s">
        <v>133</v>
      </c>
    </row>
    <row r="5" spans="1:16">
      <c r="A5" s="139" t="s">
        <v>0</v>
      </c>
      <c r="B5" s="140"/>
      <c r="C5" s="141"/>
      <c r="D5" s="140" t="s">
        <v>1</v>
      </c>
      <c r="E5" s="140"/>
      <c r="F5" s="141"/>
      <c r="G5" s="140" t="s">
        <v>2</v>
      </c>
      <c r="H5" s="140"/>
      <c r="I5" s="141"/>
    </row>
    <row r="6" spans="1:16" ht="12.75" customHeight="1">
      <c r="A6" s="142"/>
      <c r="B6" s="143"/>
      <c r="C6" s="144"/>
      <c r="D6" s="145" t="s">
        <v>134</v>
      </c>
      <c r="E6" s="145" t="s">
        <v>135</v>
      </c>
      <c r="F6" s="145" t="s">
        <v>3</v>
      </c>
      <c r="G6" s="145" t="s">
        <v>134</v>
      </c>
      <c r="H6" s="145" t="s">
        <v>135</v>
      </c>
      <c r="I6" s="145" t="s">
        <v>3</v>
      </c>
    </row>
    <row r="7" spans="1:16">
      <c r="A7" s="146" t="s">
        <v>4</v>
      </c>
      <c r="B7" s="147"/>
      <c r="C7" s="148"/>
      <c r="D7" s="149">
        <v>1</v>
      </c>
      <c r="E7" s="149">
        <v>2</v>
      </c>
      <c r="F7" s="149">
        <v>3</v>
      </c>
      <c r="G7" s="149">
        <v>4</v>
      </c>
      <c r="H7" s="149">
        <v>5</v>
      </c>
      <c r="I7" s="149">
        <v>6</v>
      </c>
    </row>
    <row r="8" spans="1:16">
      <c r="A8" s="150" t="s">
        <v>136</v>
      </c>
      <c r="B8" s="151"/>
      <c r="C8" s="152"/>
      <c r="D8" s="7"/>
      <c r="E8" s="7"/>
      <c r="F8" s="7"/>
      <c r="G8" s="7"/>
      <c r="H8" s="7"/>
      <c r="I8" s="7"/>
    </row>
    <row r="9" spans="1:16">
      <c r="A9" s="153"/>
      <c r="B9" s="154" t="s">
        <v>137</v>
      </c>
      <c r="C9" s="155"/>
      <c r="D9" s="2">
        <f>SUM([1]Sheet1!C10)</f>
        <v>11635</v>
      </c>
      <c r="E9" s="2">
        <f>SUM([1]Sheet1!D10)</f>
        <v>6790</v>
      </c>
      <c r="F9" s="2">
        <f t="shared" ref="F9:F14" si="0">SUM(D9-E9)</f>
        <v>4845</v>
      </c>
      <c r="G9" s="2">
        <f>SUM([1]Sheet1!F10)</f>
        <v>11444</v>
      </c>
      <c r="H9" s="2">
        <f>SUM([1]Sheet1!G10)</f>
        <v>6820</v>
      </c>
      <c r="I9" s="7">
        <f t="shared" ref="I9:I14" si="1">SUM(G9-H9)</f>
        <v>4624</v>
      </c>
    </row>
    <row r="10" spans="1:16" ht="37.5" customHeight="1">
      <c r="A10" s="153"/>
      <c r="B10" s="154" t="s">
        <v>138</v>
      </c>
      <c r="C10" s="155"/>
      <c r="D10" s="7"/>
      <c r="E10" s="2">
        <f>SUM([1]Sheet1!D12)</f>
        <v>4204</v>
      </c>
      <c r="F10" s="2">
        <f t="shared" si="0"/>
        <v>-4204</v>
      </c>
      <c r="G10" s="7"/>
      <c r="H10" s="2">
        <f>SUM([1]Sheet1!G12)</f>
        <v>3995</v>
      </c>
      <c r="I10" s="7">
        <f t="shared" si="1"/>
        <v>-3995</v>
      </c>
    </row>
    <row r="11" spans="1:16" ht="38.25" customHeight="1">
      <c r="A11" s="153"/>
      <c r="B11" s="154" t="s">
        <v>139</v>
      </c>
      <c r="C11" s="155"/>
      <c r="D11" s="7"/>
      <c r="E11" s="2">
        <f>SUM([1]Sheet1!D13)</f>
        <v>9</v>
      </c>
      <c r="F11" s="2">
        <f t="shared" si="0"/>
        <v>-9</v>
      </c>
      <c r="G11" s="7"/>
      <c r="H11" s="2">
        <f>SUM([1]Sheet1!G13)</f>
        <v>8</v>
      </c>
      <c r="I11" s="7">
        <f t="shared" si="1"/>
        <v>-8</v>
      </c>
    </row>
    <row r="12" spans="1:16" ht="35.25" customHeight="1">
      <c r="A12" s="153"/>
      <c r="B12" s="154" t="s">
        <v>5</v>
      </c>
      <c r="C12" s="155"/>
      <c r="D12" s="7"/>
      <c r="E12" s="2">
        <f>SUM([1]Sheet1!D15)</f>
        <v>59</v>
      </c>
      <c r="F12" s="2">
        <f t="shared" si="0"/>
        <v>-59</v>
      </c>
      <c r="G12" s="7"/>
      <c r="H12" s="2">
        <f>SUM([1]Sheet1!G15)</f>
        <v>59</v>
      </c>
      <c r="I12" s="7">
        <f t="shared" si="1"/>
        <v>-59</v>
      </c>
    </row>
    <row r="13" spans="1:16">
      <c r="A13" s="153"/>
      <c r="B13" s="154" t="s">
        <v>140</v>
      </c>
      <c r="C13" s="155"/>
      <c r="D13" s="7"/>
      <c r="E13" s="2">
        <f>SUM([1]Sheet1!D16)</f>
        <v>1</v>
      </c>
      <c r="F13" s="2">
        <f t="shared" si="0"/>
        <v>-1</v>
      </c>
      <c r="G13" s="7"/>
      <c r="H13" s="2">
        <f>SUM([1]Sheet1!G16)</f>
        <v>3</v>
      </c>
      <c r="I13" s="7">
        <f t="shared" si="1"/>
        <v>-3</v>
      </c>
    </row>
    <row r="14" spans="1:16">
      <c r="A14" s="153"/>
      <c r="B14" s="154" t="s">
        <v>141</v>
      </c>
      <c r="C14" s="155"/>
      <c r="D14" s="2">
        <f>SUM([1]Sheet1!C17)</f>
        <v>20</v>
      </c>
      <c r="E14" s="7"/>
      <c r="F14" s="2">
        <f t="shared" si="0"/>
        <v>20</v>
      </c>
      <c r="G14" s="2">
        <f>SUM([1]Sheet1!F17)</f>
        <v>16</v>
      </c>
      <c r="H14" s="7"/>
      <c r="I14" s="7">
        <f t="shared" si="1"/>
        <v>16</v>
      </c>
    </row>
    <row r="15" spans="1:16">
      <c r="A15" s="153"/>
      <c r="B15" s="156" t="s">
        <v>142</v>
      </c>
      <c r="C15" s="157"/>
      <c r="D15" s="8">
        <f t="shared" ref="D15:I15" si="2">SUM(D9:D14)</f>
        <v>11655</v>
      </c>
      <c r="E15" s="8">
        <f t="shared" si="2"/>
        <v>11063</v>
      </c>
      <c r="F15" s="8">
        <f t="shared" si="2"/>
        <v>592</v>
      </c>
      <c r="G15" s="8">
        <f t="shared" si="2"/>
        <v>11460</v>
      </c>
      <c r="H15" s="8">
        <f t="shared" si="2"/>
        <v>10885</v>
      </c>
      <c r="I15" s="8">
        <f t="shared" si="2"/>
        <v>575</v>
      </c>
    </row>
    <row r="16" spans="1:16">
      <c r="A16" s="158" t="s">
        <v>6</v>
      </c>
      <c r="B16" s="159"/>
      <c r="C16" s="160"/>
      <c r="D16" s="7"/>
      <c r="E16" s="7"/>
      <c r="F16" s="7"/>
      <c r="G16" s="7"/>
      <c r="H16" s="7"/>
      <c r="I16" s="7"/>
    </row>
    <row r="17" spans="1:9">
      <c r="A17" s="153"/>
      <c r="B17" s="154" t="s">
        <v>143</v>
      </c>
      <c r="C17" s="155"/>
      <c r="D17" s="7"/>
      <c r="E17" s="2">
        <f>SUM([1]Sheet1!D20)</f>
        <v>376</v>
      </c>
      <c r="F17" s="2">
        <f>SUM(D17-E17)</f>
        <v>-376</v>
      </c>
      <c r="G17" s="7"/>
      <c r="H17" s="2">
        <f>SUM([1]Sheet1!G20)</f>
        <v>429</v>
      </c>
      <c r="I17" s="2">
        <f>SUM(G17-H17)</f>
        <v>-429</v>
      </c>
    </row>
    <row r="18" spans="1:9">
      <c r="A18" s="153"/>
      <c r="B18" s="156" t="s">
        <v>144</v>
      </c>
      <c r="C18" s="157"/>
      <c r="D18" s="6">
        <f t="shared" ref="D18:I18" si="3">SUM(D17:D17)</f>
        <v>0</v>
      </c>
      <c r="E18" s="6">
        <f t="shared" si="3"/>
        <v>376</v>
      </c>
      <c r="F18" s="6">
        <f t="shared" si="3"/>
        <v>-376</v>
      </c>
      <c r="G18" s="6">
        <f t="shared" si="3"/>
        <v>0</v>
      </c>
      <c r="H18" s="6">
        <f t="shared" si="3"/>
        <v>429</v>
      </c>
      <c r="I18" s="6">
        <f t="shared" si="3"/>
        <v>-429</v>
      </c>
    </row>
    <row r="19" spans="1:9">
      <c r="A19" s="158" t="s">
        <v>145</v>
      </c>
      <c r="B19" s="159"/>
      <c r="C19" s="160"/>
      <c r="D19" s="7"/>
      <c r="E19" s="7"/>
      <c r="F19" s="7"/>
      <c r="G19" s="7"/>
      <c r="H19" s="7"/>
      <c r="I19" s="7"/>
    </row>
    <row r="20" spans="1:9">
      <c r="A20" s="153"/>
      <c r="B20" s="154" t="s">
        <v>146</v>
      </c>
      <c r="C20" s="155"/>
      <c r="D20" s="7"/>
      <c r="E20" s="7"/>
      <c r="F20" s="7"/>
      <c r="G20" s="7"/>
      <c r="H20" s="7"/>
      <c r="I20" s="7"/>
    </row>
    <row r="21" spans="1:9">
      <c r="A21" s="153"/>
      <c r="B21" s="154" t="s">
        <v>147</v>
      </c>
      <c r="C21" s="155"/>
      <c r="D21" s="7"/>
      <c r="E21" s="7"/>
      <c r="F21" s="7"/>
      <c r="G21" s="7"/>
      <c r="H21" s="7"/>
      <c r="I21" s="7"/>
    </row>
    <row r="22" spans="1:9">
      <c r="A22" s="153"/>
      <c r="B22" s="154" t="s">
        <v>148</v>
      </c>
      <c r="C22" s="155"/>
      <c r="D22" s="7"/>
      <c r="E22" s="7"/>
      <c r="F22" s="7"/>
      <c r="G22" s="7"/>
      <c r="H22" s="7"/>
      <c r="I22" s="7"/>
    </row>
    <row r="23" spans="1:9" ht="33.75" customHeight="1">
      <c r="A23" s="153"/>
      <c r="B23" s="154" t="s">
        <v>149</v>
      </c>
      <c r="C23" s="155"/>
      <c r="D23" s="7"/>
      <c r="E23" s="7"/>
      <c r="F23" s="7"/>
      <c r="G23" s="7"/>
      <c r="H23" s="7"/>
      <c r="I23" s="7"/>
    </row>
    <row r="24" spans="1:9">
      <c r="A24" s="153"/>
      <c r="B24" s="154" t="s">
        <v>7</v>
      </c>
      <c r="C24" s="155"/>
      <c r="D24" s="7"/>
      <c r="E24" s="7"/>
      <c r="F24" s="7"/>
      <c r="G24" s="7"/>
      <c r="H24" s="7"/>
      <c r="I24" s="7"/>
    </row>
    <row r="25" spans="1:9">
      <c r="A25" s="153"/>
      <c r="B25" s="154" t="s">
        <v>150</v>
      </c>
      <c r="C25" s="155"/>
      <c r="D25" s="7"/>
      <c r="E25" s="7"/>
      <c r="F25" s="7"/>
      <c r="G25" s="7"/>
      <c r="H25" s="7"/>
      <c r="I25" s="7"/>
    </row>
    <row r="26" spans="1:9" ht="27.75" customHeight="1">
      <c r="A26" s="153"/>
      <c r="B26" s="154" t="s">
        <v>151</v>
      </c>
      <c r="C26" s="155"/>
      <c r="D26" s="7"/>
      <c r="E26" s="7"/>
      <c r="F26" s="7"/>
      <c r="G26" s="7"/>
      <c r="H26" s="7"/>
      <c r="I26" s="7"/>
    </row>
    <row r="27" spans="1:9">
      <c r="A27" s="153"/>
      <c r="B27" s="156" t="s">
        <v>152</v>
      </c>
      <c r="C27" s="157"/>
      <c r="D27" s="7">
        <f t="shared" ref="D27:I27" si="4">SUM(D20:D26)</f>
        <v>0</v>
      </c>
      <c r="E27" s="6">
        <f t="shared" si="4"/>
        <v>0</v>
      </c>
      <c r="F27" s="6">
        <f t="shared" si="4"/>
        <v>0</v>
      </c>
      <c r="G27" s="6">
        <f t="shared" si="4"/>
        <v>0</v>
      </c>
      <c r="H27" s="6">
        <f t="shared" si="4"/>
        <v>0</v>
      </c>
      <c r="I27" s="6">
        <f t="shared" si="4"/>
        <v>0</v>
      </c>
    </row>
    <row r="28" spans="1:9" ht="12.75" customHeight="1">
      <c r="A28" s="161" t="s">
        <v>153</v>
      </c>
      <c r="B28" s="156"/>
      <c r="C28" s="157"/>
      <c r="D28" s="8">
        <f t="shared" ref="D28:I28" si="5">SUM(D27+D18+D15)</f>
        <v>11655</v>
      </c>
      <c r="E28" s="8">
        <f t="shared" si="5"/>
        <v>11439</v>
      </c>
      <c r="F28" s="8">
        <f t="shared" si="5"/>
        <v>216</v>
      </c>
      <c r="G28" s="8">
        <f t="shared" si="5"/>
        <v>11460</v>
      </c>
      <c r="H28" s="8">
        <f t="shared" si="5"/>
        <v>11314</v>
      </c>
      <c r="I28" s="8">
        <f t="shared" si="5"/>
        <v>146</v>
      </c>
    </row>
    <row r="29" spans="1:9">
      <c r="A29" s="161" t="s">
        <v>154</v>
      </c>
      <c r="B29" s="156"/>
      <c r="C29" s="155"/>
      <c r="D29" s="7"/>
      <c r="E29" s="7"/>
      <c r="F29" s="8">
        <f>SUM([1]Sheet1!E41)</f>
        <v>815</v>
      </c>
      <c r="G29" s="6"/>
      <c r="H29" s="6"/>
      <c r="I29" s="8">
        <f>SUM([1]Sheet1!H41)</f>
        <v>669</v>
      </c>
    </row>
    <row r="30" spans="1:9">
      <c r="A30" s="161" t="s">
        <v>155</v>
      </c>
      <c r="B30" s="156"/>
      <c r="C30" s="155"/>
      <c r="D30" s="7"/>
      <c r="E30" s="7"/>
      <c r="F30" s="8">
        <f>SUM(F28:F29)</f>
        <v>1031</v>
      </c>
      <c r="G30" s="6"/>
      <c r="H30" s="6"/>
      <c r="I30" s="8">
        <f>SUM(I28:I29)</f>
        <v>815</v>
      </c>
    </row>
    <row r="32" spans="1:9">
      <c r="A32" s="162"/>
      <c r="B32" s="162"/>
      <c r="C32" s="162"/>
      <c r="D32" s="162"/>
      <c r="E32" s="162"/>
      <c r="F32" s="162"/>
      <c r="G32" s="162"/>
      <c r="H32" s="162"/>
      <c r="I32" s="162"/>
    </row>
    <row r="33" spans="1:9">
      <c r="A33" s="163" t="s">
        <v>78</v>
      </c>
      <c r="B33" s="163"/>
      <c r="C33" s="163"/>
      <c r="D33" s="163"/>
      <c r="E33" s="163"/>
      <c r="F33" s="163"/>
      <c r="G33" s="163"/>
      <c r="H33" s="163"/>
      <c r="I33" s="163"/>
    </row>
    <row r="35" spans="1:9">
      <c r="B35" s="1" t="s">
        <v>79</v>
      </c>
      <c r="C35" s="90"/>
      <c r="D35" s="1"/>
      <c r="E35" s="1" t="s">
        <v>156</v>
      </c>
      <c r="F35" s="1"/>
      <c r="G35" s="1"/>
    </row>
    <row r="36" spans="1:9">
      <c r="B36" s="164" t="s">
        <v>81</v>
      </c>
      <c r="C36" s="165"/>
      <c r="D36" s="165"/>
      <c r="E36" s="164" t="s">
        <v>157</v>
      </c>
      <c r="F36" s="1"/>
      <c r="G36" s="165"/>
      <c r="H36" s="165"/>
      <c r="I36" s="165"/>
    </row>
    <row r="37" spans="1:9">
      <c r="A37"/>
      <c r="B37" s="79"/>
      <c r="H37" s="1"/>
      <c r="I37" s="1"/>
    </row>
    <row r="38" spans="1:9">
      <c r="A38" s="85" t="s">
        <v>83</v>
      </c>
      <c r="B38" s="85"/>
      <c r="C38" s="85"/>
      <c r="D38" s="85"/>
      <c r="E38" s="85"/>
      <c r="F38" s="84"/>
    </row>
    <row r="40" spans="1:9">
      <c r="A40" s="166"/>
      <c r="B40" s="166"/>
      <c r="C40" s="166"/>
    </row>
  </sheetData>
  <mergeCells count="33">
    <mergeCell ref="A32:I32"/>
    <mergeCell ref="A33:I33"/>
    <mergeCell ref="A38:E38"/>
    <mergeCell ref="B26:C26"/>
    <mergeCell ref="B27:C27"/>
    <mergeCell ref="A28:C28"/>
    <mergeCell ref="A29:C29"/>
    <mergeCell ref="A30:C30"/>
    <mergeCell ref="B21:C21"/>
    <mergeCell ref="B22:C22"/>
    <mergeCell ref="B23:C23"/>
    <mergeCell ref="B24:C24"/>
    <mergeCell ref="B25:C25"/>
    <mergeCell ref="A16:C16"/>
    <mergeCell ref="B17:C17"/>
    <mergeCell ref="B18:C18"/>
    <mergeCell ref="A19:C19"/>
    <mergeCell ref="B20:C20"/>
    <mergeCell ref="B11:C11"/>
    <mergeCell ref="B12:C12"/>
    <mergeCell ref="B13:C13"/>
    <mergeCell ref="B14:C14"/>
    <mergeCell ref="B15:C15"/>
    <mergeCell ref="G5:I5"/>
    <mergeCell ref="A7:C7"/>
    <mergeCell ref="A8:C8"/>
    <mergeCell ref="B9:C9"/>
    <mergeCell ref="B10:C10"/>
    <mergeCell ref="A1:I1"/>
    <mergeCell ref="B2:I2"/>
    <mergeCell ref="A3:I3"/>
    <mergeCell ref="A5:C6"/>
    <mergeCell ref="D5:F5"/>
  </mergeCells>
  <pageMargins left="0.9" right="0.59" top="0" bottom="0" header="0" footer="0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83"/>
  <sheetViews>
    <sheetView tabSelected="1" workbookViewId="0">
      <selection activeCell="L24" sqref="L24"/>
    </sheetView>
  </sheetViews>
  <sheetFormatPr defaultRowHeight="12"/>
  <cols>
    <col min="1" max="1" width="3" style="9" customWidth="1"/>
    <col min="2" max="2" width="38.5703125" style="9" customWidth="1"/>
    <col min="3" max="3" width="4.42578125" style="9" customWidth="1"/>
    <col min="4" max="8" width="9.140625" style="9"/>
    <col min="9" max="9" width="8.42578125" style="9" customWidth="1"/>
    <col min="10" max="12" width="9.140625" style="9"/>
    <col min="13" max="13" width="9.28515625" style="9" customWidth="1"/>
    <col min="14" max="256" width="9.140625" style="9"/>
    <col min="257" max="257" width="3" style="9" customWidth="1"/>
    <col min="258" max="258" width="38.5703125" style="9" customWidth="1"/>
    <col min="259" max="259" width="4.42578125" style="9" customWidth="1"/>
    <col min="260" max="264" width="9.140625" style="9"/>
    <col min="265" max="265" width="8.42578125" style="9" customWidth="1"/>
    <col min="266" max="268" width="9.140625" style="9"/>
    <col min="269" max="269" width="9.28515625" style="9" customWidth="1"/>
    <col min="270" max="512" width="9.140625" style="9"/>
    <col min="513" max="513" width="3" style="9" customWidth="1"/>
    <col min="514" max="514" width="38.5703125" style="9" customWidth="1"/>
    <col min="515" max="515" width="4.42578125" style="9" customWidth="1"/>
    <col min="516" max="520" width="9.140625" style="9"/>
    <col min="521" max="521" width="8.42578125" style="9" customWidth="1"/>
    <col min="522" max="524" width="9.140625" style="9"/>
    <col min="525" max="525" width="9.28515625" style="9" customWidth="1"/>
    <col min="526" max="768" width="9.140625" style="9"/>
    <col min="769" max="769" width="3" style="9" customWidth="1"/>
    <col min="770" max="770" width="38.5703125" style="9" customWidth="1"/>
    <col min="771" max="771" width="4.42578125" style="9" customWidth="1"/>
    <col min="772" max="776" width="9.140625" style="9"/>
    <col min="777" max="777" width="8.42578125" style="9" customWidth="1"/>
    <col min="778" max="780" width="9.140625" style="9"/>
    <col min="781" max="781" width="9.28515625" style="9" customWidth="1"/>
    <col min="782" max="1024" width="9.140625" style="9"/>
    <col min="1025" max="1025" width="3" style="9" customWidth="1"/>
    <col min="1026" max="1026" width="38.5703125" style="9" customWidth="1"/>
    <col min="1027" max="1027" width="4.42578125" style="9" customWidth="1"/>
    <col min="1028" max="1032" width="9.140625" style="9"/>
    <col min="1033" max="1033" width="8.42578125" style="9" customWidth="1"/>
    <col min="1034" max="1036" width="9.140625" style="9"/>
    <col min="1037" max="1037" width="9.28515625" style="9" customWidth="1"/>
    <col min="1038" max="1280" width="9.140625" style="9"/>
    <col min="1281" max="1281" width="3" style="9" customWidth="1"/>
    <col min="1282" max="1282" width="38.5703125" style="9" customWidth="1"/>
    <col min="1283" max="1283" width="4.42578125" style="9" customWidth="1"/>
    <col min="1284" max="1288" width="9.140625" style="9"/>
    <col min="1289" max="1289" width="8.42578125" style="9" customWidth="1"/>
    <col min="1290" max="1292" width="9.140625" style="9"/>
    <col min="1293" max="1293" width="9.28515625" style="9" customWidth="1"/>
    <col min="1294" max="1536" width="9.140625" style="9"/>
    <col min="1537" max="1537" width="3" style="9" customWidth="1"/>
    <col min="1538" max="1538" width="38.5703125" style="9" customWidth="1"/>
    <col min="1539" max="1539" width="4.42578125" style="9" customWidth="1"/>
    <col min="1540" max="1544" width="9.140625" style="9"/>
    <col min="1545" max="1545" width="8.42578125" style="9" customWidth="1"/>
    <col min="1546" max="1548" width="9.140625" style="9"/>
    <col min="1549" max="1549" width="9.28515625" style="9" customWidth="1"/>
    <col min="1550" max="1792" width="9.140625" style="9"/>
    <col min="1793" max="1793" width="3" style="9" customWidth="1"/>
    <col min="1794" max="1794" width="38.5703125" style="9" customWidth="1"/>
    <col min="1795" max="1795" width="4.42578125" style="9" customWidth="1"/>
    <col min="1796" max="1800" width="9.140625" style="9"/>
    <col min="1801" max="1801" width="8.42578125" style="9" customWidth="1"/>
    <col min="1802" max="1804" width="9.140625" style="9"/>
    <col min="1805" max="1805" width="9.28515625" style="9" customWidth="1"/>
    <col min="1806" max="2048" width="9.140625" style="9"/>
    <col min="2049" max="2049" width="3" style="9" customWidth="1"/>
    <col min="2050" max="2050" width="38.5703125" style="9" customWidth="1"/>
    <col min="2051" max="2051" width="4.42578125" style="9" customWidth="1"/>
    <col min="2052" max="2056" width="9.140625" style="9"/>
    <col min="2057" max="2057" width="8.42578125" style="9" customWidth="1"/>
    <col min="2058" max="2060" width="9.140625" style="9"/>
    <col min="2061" max="2061" width="9.28515625" style="9" customWidth="1"/>
    <col min="2062" max="2304" width="9.140625" style="9"/>
    <col min="2305" max="2305" width="3" style="9" customWidth="1"/>
    <col min="2306" max="2306" width="38.5703125" style="9" customWidth="1"/>
    <col min="2307" max="2307" width="4.42578125" style="9" customWidth="1"/>
    <col min="2308" max="2312" width="9.140625" style="9"/>
    <col min="2313" max="2313" width="8.42578125" style="9" customWidth="1"/>
    <col min="2314" max="2316" width="9.140625" style="9"/>
    <col min="2317" max="2317" width="9.28515625" style="9" customWidth="1"/>
    <col min="2318" max="2560" width="9.140625" style="9"/>
    <col min="2561" max="2561" width="3" style="9" customWidth="1"/>
    <col min="2562" max="2562" width="38.5703125" style="9" customWidth="1"/>
    <col min="2563" max="2563" width="4.42578125" style="9" customWidth="1"/>
    <col min="2564" max="2568" width="9.140625" style="9"/>
    <col min="2569" max="2569" width="8.42578125" style="9" customWidth="1"/>
    <col min="2570" max="2572" width="9.140625" style="9"/>
    <col min="2573" max="2573" width="9.28515625" style="9" customWidth="1"/>
    <col min="2574" max="2816" width="9.140625" style="9"/>
    <col min="2817" max="2817" width="3" style="9" customWidth="1"/>
    <col min="2818" max="2818" width="38.5703125" style="9" customWidth="1"/>
    <col min="2819" max="2819" width="4.42578125" style="9" customWidth="1"/>
    <col min="2820" max="2824" width="9.140625" style="9"/>
    <col min="2825" max="2825" width="8.42578125" style="9" customWidth="1"/>
    <col min="2826" max="2828" width="9.140625" style="9"/>
    <col min="2829" max="2829" width="9.28515625" style="9" customWidth="1"/>
    <col min="2830" max="3072" width="9.140625" style="9"/>
    <col min="3073" max="3073" width="3" style="9" customWidth="1"/>
    <col min="3074" max="3074" width="38.5703125" style="9" customWidth="1"/>
    <col min="3075" max="3075" width="4.42578125" style="9" customWidth="1"/>
    <col min="3076" max="3080" width="9.140625" style="9"/>
    <col min="3081" max="3081" width="8.42578125" style="9" customWidth="1"/>
    <col min="3082" max="3084" width="9.140625" style="9"/>
    <col min="3085" max="3085" width="9.28515625" style="9" customWidth="1"/>
    <col min="3086" max="3328" width="9.140625" style="9"/>
    <col min="3329" max="3329" width="3" style="9" customWidth="1"/>
    <col min="3330" max="3330" width="38.5703125" style="9" customWidth="1"/>
    <col min="3331" max="3331" width="4.42578125" style="9" customWidth="1"/>
    <col min="3332" max="3336" width="9.140625" style="9"/>
    <col min="3337" max="3337" width="8.42578125" style="9" customWidth="1"/>
    <col min="3338" max="3340" width="9.140625" style="9"/>
    <col min="3341" max="3341" width="9.28515625" style="9" customWidth="1"/>
    <col min="3342" max="3584" width="9.140625" style="9"/>
    <col min="3585" max="3585" width="3" style="9" customWidth="1"/>
    <col min="3586" max="3586" width="38.5703125" style="9" customWidth="1"/>
    <col min="3587" max="3587" width="4.42578125" style="9" customWidth="1"/>
    <col min="3588" max="3592" width="9.140625" style="9"/>
    <col min="3593" max="3593" width="8.42578125" style="9" customWidth="1"/>
    <col min="3594" max="3596" width="9.140625" style="9"/>
    <col min="3597" max="3597" width="9.28515625" style="9" customWidth="1"/>
    <col min="3598" max="3840" width="9.140625" style="9"/>
    <col min="3841" max="3841" width="3" style="9" customWidth="1"/>
    <col min="3842" max="3842" width="38.5703125" style="9" customWidth="1"/>
    <col min="3843" max="3843" width="4.42578125" style="9" customWidth="1"/>
    <col min="3844" max="3848" width="9.140625" style="9"/>
    <col min="3849" max="3849" width="8.42578125" style="9" customWidth="1"/>
    <col min="3850" max="3852" width="9.140625" style="9"/>
    <col min="3853" max="3853" width="9.28515625" style="9" customWidth="1"/>
    <col min="3854" max="4096" width="9.140625" style="9"/>
    <col min="4097" max="4097" width="3" style="9" customWidth="1"/>
    <col min="4098" max="4098" width="38.5703125" style="9" customWidth="1"/>
    <col min="4099" max="4099" width="4.42578125" style="9" customWidth="1"/>
    <col min="4100" max="4104" width="9.140625" style="9"/>
    <col min="4105" max="4105" width="8.42578125" style="9" customWidth="1"/>
    <col min="4106" max="4108" width="9.140625" style="9"/>
    <col min="4109" max="4109" width="9.28515625" style="9" customWidth="1"/>
    <col min="4110" max="4352" width="9.140625" style="9"/>
    <col min="4353" max="4353" width="3" style="9" customWidth="1"/>
    <col min="4354" max="4354" width="38.5703125" style="9" customWidth="1"/>
    <col min="4355" max="4355" width="4.42578125" style="9" customWidth="1"/>
    <col min="4356" max="4360" width="9.140625" style="9"/>
    <col min="4361" max="4361" width="8.42578125" style="9" customWidth="1"/>
    <col min="4362" max="4364" width="9.140625" style="9"/>
    <col min="4365" max="4365" width="9.28515625" style="9" customWidth="1"/>
    <col min="4366" max="4608" width="9.140625" style="9"/>
    <col min="4609" max="4609" width="3" style="9" customWidth="1"/>
    <col min="4610" max="4610" width="38.5703125" style="9" customWidth="1"/>
    <col min="4611" max="4611" width="4.42578125" style="9" customWidth="1"/>
    <col min="4612" max="4616" width="9.140625" style="9"/>
    <col min="4617" max="4617" width="8.42578125" style="9" customWidth="1"/>
    <col min="4618" max="4620" width="9.140625" style="9"/>
    <col min="4621" max="4621" width="9.28515625" style="9" customWidth="1"/>
    <col min="4622" max="4864" width="9.140625" style="9"/>
    <col min="4865" max="4865" width="3" style="9" customWidth="1"/>
    <col min="4866" max="4866" width="38.5703125" style="9" customWidth="1"/>
    <col min="4867" max="4867" width="4.42578125" style="9" customWidth="1"/>
    <col min="4868" max="4872" width="9.140625" style="9"/>
    <col min="4873" max="4873" width="8.42578125" style="9" customWidth="1"/>
    <col min="4874" max="4876" width="9.140625" style="9"/>
    <col min="4877" max="4877" width="9.28515625" style="9" customWidth="1"/>
    <col min="4878" max="5120" width="9.140625" style="9"/>
    <col min="5121" max="5121" width="3" style="9" customWidth="1"/>
    <col min="5122" max="5122" width="38.5703125" style="9" customWidth="1"/>
    <col min="5123" max="5123" width="4.42578125" style="9" customWidth="1"/>
    <col min="5124" max="5128" width="9.140625" style="9"/>
    <col min="5129" max="5129" width="8.42578125" style="9" customWidth="1"/>
    <col min="5130" max="5132" width="9.140625" style="9"/>
    <col min="5133" max="5133" width="9.28515625" style="9" customWidth="1"/>
    <col min="5134" max="5376" width="9.140625" style="9"/>
    <col min="5377" max="5377" width="3" style="9" customWidth="1"/>
    <col min="5378" max="5378" width="38.5703125" style="9" customWidth="1"/>
    <col min="5379" max="5379" width="4.42578125" style="9" customWidth="1"/>
    <col min="5380" max="5384" width="9.140625" style="9"/>
    <col min="5385" max="5385" width="8.42578125" style="9" customWidth="1"/>
    <col min="5386" max="5388" width="9.140625" style="9"/>
    <col min="5389" max="5389" width="9.28515625" style="9" customWidth="1"/>
    <col min="5390" max="5632" width="9.140625" style="9"/>
    <col min="5633" max="5633" width="3" style="9" customWidth="1"/>
    <col min="5634" max="5634" width="38.5703125" style="9" customWidth="1"/>
    <col min="5635" max="5635" width="4.42578125" style="9" customWidth="1"/>
    <col min="5636" max="5640" width="9.140625" style="9"/>
    <col min="5641" max="5641" width="8.42578125" style="9" customWidth="1"/>
    <col min="5642" max="5644" width="9.140625" style="9"/>
    <col min="5645" max="5645" width="9.28515625" style="9" customWidth="1"/>
    <col min="5646" max="5888" width="9.140625" style="9"/>
    <col min="5889" max="5889" width="3" style="9" customWidth="1"/>
    <col min="5890" max="5890" width="38.5703125" style="9" customWidth="1"/>
    <col min="5891" max="5891" width="4.42578125" style="9" customWidth="1"/>
    <col min="5892" max="5896" width="9.140625" style="9"/>
    <col min="5897" max="5897" width="8.42578125" style="9" customWidth="1"/>
    <col min="5898" max="5900" width="9.140625" style="9"/>
    <col min="5901" max="5901" width="9.28515625" style="9" customWidth="1"/>
    <col min="5902" max="6144" width="9.140625" style="9"/>
    <col min="6145" max="6145" width="3" style="9" customWidth="1"/>
    <col min="6146" max="6146" width="38.5703125" style="9" customWidth="1"/>
    <col min="6147" max="6147" width="4.42578125" style="9" customWidth="1"/>
    <col min="6148" max="6152" width="9.140625" style="9"/>
    <col min="6153" max="6153" width="8.42578125" style="9" customWidth="1"/>
    <col min="6154" max="6156" width="9.140625" style="9"/>
    <col min="6157" max="6157" width="9.28515625" style="9" customWidth="1"/>
    <col min="6158" max="6400" width="9.140625" style="9"/>
    <col min="6401" max="6401" width="3" style="9" customWidth="1"/>
    <col min="6402" max="6402" width="38.5703125" style="9" customWidth="1"/>
    <col min="6403" max="6403" width="4.42578125" style="9" customWidth="1"/>
    <col min="6404" max="6408" width="9.140625" style="9"/>
    <col min="6409" max="6409" width="8.42578125" style="9" customWidth="1"/>
    <col min="6410" max="6412" width="9.140625" style="9"/>
    <col min="6413" max="6413" width="9.28515625" style="9" customWidth="1"/>
    <col min="6414" max="6656" width="9.140625" style="9"/>
    <col min="6657" max="6657" width="3" style="9" customWidth="1"/>
    <col min="6658" max="6658" width="38.5703125" style="9" customWidth="1"/>
    <col min="6659" max="6659" width="4.42578125" style="9" customWidth="1"/>
    <col min="6660" max="6664" width="9.140625" style="9"/>
    <col min="6665" max="6665" width="8.42578125" style="9" customWidth="1"/>
    <col min="6666" max="6668" width="9.140625" style="9"/>
    <col min="6669" max="6669" width="9.28515625" style="9" customWidth="1"/>
    <col min="6670" max="6912" width="9.140625" style="9"/>
    <col min="6913" max="6913" width="3" style="9" customWidth="1"/>
    <col min="6914" max="6914" width="38.5703125" style="9" customWidth="1"/>
    <col min="6915" max="6915" width="4.42578125" style="9" customWidth="1"/>
    <col min="6916" max="6920" width="9.140625" style="9"/>
    <col min="6921" max="6921" width="8.42578125" style="9" customWidth="1"/>
    <col min="6922" max="6924" width="9.140625" style="9"/>
    <col min="6925" max="6925" width="9.28515625" style="9" customWidth="1"/>
    <col min="6926" max="7168" width="9.140625" style="9"/>
    <col min="7169" max="7169" width="3" style="9" customWidth="1"/>
    <col min="7170" max="7170" width="38.5703125" style="9" customWidth="1"/>
    <col min="7171" max="7171" width="4.42578125" style="9" customWidth="1"/>
    <col min="7172" max="7176" width="9.140625" style="9"/>
    <col min="7177" max="7177" width="8.42578125" style="9" customWidth="1"/>
    <col min="7178" max="7180" width="9.140625" style="9"/>
    <col min="7181" max="7181" width="9.28515625" style="9" customWidth="1"/>
    <col min="7182" max="7424" width="9.140625" style="9"/>
    <col min="7425" max="7425" width="3" style="9" customWidth="1"/>
    <col min="7426" max="7426" width="38.5703125" style="9" customWidth="1"/>
    <col min="7427" max="7427" width="4.42578125" style="9" customWidth="1"/>
    <col min="7428" max="7432" width="9.140625" style="9"/>
    <col min="7433" max="7433" width="8.42578125" style="9" customWidth="1"/>
    <col min="7434" max="7436" width="9.140625" style="9"/>
    <col min="7437" max="7437" width="9.28515625" style="9" customWidth="1"/>
    <col min="7438" max="7680" width="9.140625" style="9"/>
    <col min="7681" max="7681" width="3" style="9" customWidth="1"/>
    <col min="7682" max="7682" width="38.5703125" style="9" customWidth="1"/>
    <col min="7683" max="7683" width="4.42578125" style="9" customWidth="1"/>
    <col min="7684" max="7688" width="9.140625" style="9"/>
    <col min="7689" max="7689" width="8.42578125" style="9" customWidth="1"/>
    <col min="7690" max="7692" width="9.140625" style="9"/>
    <col min="7693" max="7693" width="9.28515625" style="9" customWidth="1"/>
    <col min="7694" max="7936" width="9.140625" style="9"/>
    <col min="7937" max="7937" width="3" style="9" customWidth="1"/>
    <col min="7938" max="7938" width="38.5703125" style="9" customWidth="1"/>
    <col min="7939" max="7939" width="4.42578125" style="9" customWidth="1"/>
    <col min="7940" max="7944" width="9.140625" style="9"/>
    <col min="7945" max="7945" width="8.42578125" style="9" customWidth="1"/>
    <col min="7946" max="7948" width="9.140625" style="9"/>
    <col min="7949" max="7949" width="9.28515625" style="9" customWidth="1"/>
    <col min="7950" max="8192" width="9.140625" style="9"/>
    <col min="8193" max="8193" width="3" style="9" customWidth="1"/>
    <col min="8194" max="8194" width="38.5703125" style="9" customWidth="1"/>
    <col min="8195" max="8195" width="4.42578125" style="9" customWidth="1"/>
    <col min="8196" max="8200" width="9.140625" style="9"/>
    <col min="8201" max="8201" width="8.42578125" style="9" customWidth="1"/>
    <col min="8202" max="8204" width="9.140625" style="9"/>
    <col min="8205" max="8205" width="9.28515625" style="9" customWidth="1"/>
    <col min="8206" max="8448" width="9.140625" style="9"/>
    <col min="8449" max="8449" width="3" style="9" customWidth="1"/>
    <col min="8450" max="8450" width="38.5703125" style="9" customWidth="1"/>
    <col min="8451" max="8451" width="4.42578125" style="9" customWidth="1"/>
    <col min="8452" max="8456" width="9.140625" style="9"/>
    <col min="8457" max="8457" width="8.42578125" style="9" customWidth="1"/>
    <col min="8458" max="8460" width="9.140625" style="9"/>
    <col min="8461" max="8461" width="9.28515625" style="9" customWidth="1"/>
    <col min="8462" max="8704" width="9.140625" style="9"/>
    <col min="8705" max="8705" width="3" style="9" customWidth="1"/>
    <col min="8706" max="8706" width="38.5703125" style="9" customWidth="1"/>
    <col min="8707" max="8707" width="4.42578125" style="9" customWidth="1"/>
    <col min="8708" max="8712" width="9.140625" style="9"/>
    <col min="8713" max="8713" width="8.42578125" style="9" customWidth="1"/>
    <col min="8714" max="8716" width="9.140625" style="9"/>
    <col min="8717" max="8717" width="9.28515625" style="9" customWidth="1"/>
    <col min="8718" max="8960" width="9.140625" style="9"/>
    <col min="8961" max="8961" width="3" style="9" customWidth="1"/>
    <col min="8962" max="8962" width="38.5703125" style="9" customWidth="1"/>
    <col min="8963" max="8963" width="4.42578125" style="9" customWidth="1"/>
    <col min="8964" max="8968" width="9.140625" style="9"/>
    <col min="8969" max="8969" width="8.42578125" style="9" customWidth="1"/>
    <col min="8970" max="8972" width="9.140625" style="9"/>
    <col min="8973" max="8973" width="9.28515625" style="9" customWidth="1"/>
    <col min="8974" max="9216" width="9.140625" style="9"/>
    <col min="9217" max="9217" width="3" style="9" customWidth="1"/>
    <col min="9218" max="9218" width="38.5703125" style="9" customWidth="1"/>
    <col min="9219" max="9219" width="4.42578125" style="9" customWidth="1"/>
    <col min="9220" max="9224" width="9.140625" style="9"/>
    <col min="9225" max="9225" width="8.42578125" style="9" customWidth="1"/>
    <col min="9226" max="9228" width="9.140625" style="9"/>
    <col min="9229" max="9229" width="9.28515625" style="9" customWidth="1"/>
    <col min="9230" max="9472" width="9.140625" style="9"/>
    <col min="9473" max="9473" width="3" style="9" customWidth="1"/>
    <col min="9474" max="9474" width="38.5703125" style="9" customWidth="1"/>
    <col min="9475" max="9475" width="4.42578125" style="9" customWidth="1"/>
    <col min="9476" max="9480" width="9.140625" style="9"/>
    <col min="9481" max="9481" width="8.42578125" style="9" customWidth="1"/>
    <col min="9482" max="9484" width="9.140625" style="9"/>
    <col min="9485" max="9485" width="9.28515625" style="9" customWidth="1"/>
    <col min="9486" max="9728" width="9.140625" style="9"/>
    <col min="9729" max="9729" width="3" style="9" customWidth="1"/>
    <col min="9730" max="9730" width="38.5703125" style="9" customWidth="1"/>
    <col min="9731" max="9731" width="4.42578125" style="9" customWidth="1"/>
    <col min="9732" max="9736" width="9.140625" style="9"/>
    <col min="9737" max="9737" width="8.42578125" style="9" customWidth="1"/>
    <col min="9738" max="9740" width="9.140625" style="9"/>
    <col min="9741" max="9741" width="9.28515625" style="9" customWidth="1"/>
    <col min="9742" max="9984" width="9.140625" style="9"/>
    <col min="9985" max="9985" width="3" style="9" customWidth="1"/>
    <col min="9986" max="9986" width="38.5703125" style="9" customWidth="1"/>
    <col min="9987" max="9987" width="4.42578125" style="9" customWidth="1"/>
    <col min="9988" max="9992" width="9.140625" style="9"/>
    <col min="9993" max="9993" width="8.42578125" style="9" customWidth="1"/>
    <col min="9994" max="9996" width="9.140625" style="9"/>
    <col min="9997" max="9997" width="9.28515625" style="9" customWidth="1"/>
    <col min="9998" max="10240" width="9.140625" style="9"/>
    <col min="10241" max="10241" width="3" style="9" customWidth="1"/>
    <col min="10242" max="10242" width="38.5703125" style="9" customWidth="1"/>
    <col min="10243" max="10243" width="4.42578125" style="9" customWidth="1"/>
    <col min="10244" max="10248" width="9.140625" style="9"/>
    <col min="10249" max="10249" width="8.42578125" style="9" customWidth="1"/>
    <col min="10250" max="10252" width="9.140625" style="9"/>
    <col min="10253" max="10253" width="9.28515625" style="9" customWidth="1"/>
    <col min="10254" max="10496" width="9.140625" style="9"/>
    <col min="10497" max="10497" width="3" style="9" customWidth="1"/>
    <col min="10498" max="10498" width="38.5703125" style="9" customWidth="1"/>
    <col min="10499" max="10499" width="4.42578125" style="9" customWidth="1"/>
    <col min="10500" max="10504" width="9.140625" style="9"/>
    <col min="10505" max="10505" width="8.42578125" style="9" customWidth="1"/>
    <col min="10506" max="10508" width="9.140625" style="9"/>
    <col min="10509" max="10509" width="9.28515625" style="9" customWidth="1"/>
    <col min="10510" max="10752" width="9.140625" style="9"/>
    <col min="10753" max="10753" width="3" style="9" customWidth="1"/>
    <col min="10754" max="10754" width="38.5703125" style="9" customWidth="1"/>
    <col min="10755" max="10755" width="4.42578125" style="9" customWidth="1"/>
    <col min="10756" max="10760" width="9.140625" style="9"/>
    <col min="10761" max="10761" width="8.42578125" style="9" customWidth="1"/>
    <col min="10762" max="10764" width="9.140625" style="9"/>
    <col min="10765" max="10765" width="9.28515625" style="9" customWidth="1"/>
    <col min="10766" max="11008" width="9.140625" style="9"/>
    <col min="11009" max="11009" width="3" style="9" customWidth="1"/>
    <col min="11010" max="11010" width="38.5703125" style="9" customWidth="1"/>
    <col min="11011" max="11011" width="4.42578125" style="9" customWidth="1"/>
    <col min="11012" max="11016" width="9.140625" style="9"/>
    <col min="11017" max="11017" width="8.42578125" style="9" customWidth="1"/>
    <col min="11018" max="11020" width="9.140625" style="9"/>
    <col min="11021" max="11021" width="9.28515625" style="9" customWidth="1"/>
    <col min="11022" max="11264" width="9.140625" style="9"/>
    <col min="11265" max="11265" width="3" style="9" customWidth="1"/>
    <col min="11266" max="11266" width="38.5703125" style="9" customWidth="1"/>
    <col min="11267" max="11267" width="4.42578125" style="9" customWidth="1"/>
    <col min="11268" max="11272" width="9.140625" style="9"/>
    <col min="11273" max="11273" width="8.42578125" style="9" customWidth="1"/>
    <col min="11274" max="11276" width="9.140625" style="9"/>
    <col min="11277" max="11277" width="9.28515625" style="9" customWidth="1"/>
    <col min="11278" max="11520" width="9.140625" style="9"/>
    <col min="11521" max="11521" width="3" style="9" customWidth="1"/>
    <col min="11522" max="11522" width="38.5703125" style="9" customWidth="1"/>
    <col min="11523" max="11523" width="4.42578125" style="9" customWidth="1"/>
    <col min="11524" max="11528" width="9.140625" style="9"/>
    <col min="11529" max="11529" width="8.42578125" style="9" customWidth="1"/>
    <col min="11530" max="11532" width="9.140625" style="9"/>
    <col min="11533" max="11533" width="9.28515625" style="9" customWidth="1"/>
    <col min="11534" max="11776" width="9.140625" style="9"/>
    <col min="11777" max="11777" width="3" style="9" customWidth="1"/>
    <col min="11778" max="11778" width="38.5703125" style="9" customWidth="1"/>
    <col min="11779" max="11779" width="4.42578125" style="9" customWidth="1"/>
    <col min="11780" max="11784" width="9.140625" style="9"/>
    <col min="11785" max="11785" width="8.42578125" style="9" customWidth="1"/>
    <col min="11786" max="11788" width="9.140625" style="9"/>
    <col min="11789" max="11789" width="9.28515625" style="9" customWidth="1"/>
    <col min="11790" max="12032" width="9.140625" style="9"/>
    <col min="12033" max="12033" width="3" style="9" customWidth="1"/>
    <col min="12034" max="12034" width="38.5703125" style="9" customWidth="1"/>
    <col min="12035" max="12035" width="4.42578125" style="9" customWidth="1"/>
    <col min="12036" max="12040" width="9.140625" style="9"/>
    <col min="12041" max="12041" width="8.42578125" style="9" customWidth="1"/>
    <col min="12042" max="12044" width="9.140625" style="9"/>
    <col min="12045" max="12045" width="9.28515625" style="9" customWidth="1"/>
    <col min="12046" max="12288" width="9.140625" style="9"/>
    <col min="12289" max="12289" width="3" style="9" customWidth="1"/>
    <col min="12290" max="12290" width="38.5703125" style="9" customWidth="1"/>
    <col min="12291" max="12291" width="4.42578125" style="9" customWidth="1"/>
    <col min="12292" max="12296" width="9.140625" style="9"/>
    <col min="12297" max="12297" width="8.42578125" style="9" customWidth="1"/>
    <col min="12298" max="12300" width="9.140625" style="9"/>
    <col min="12301" max="12301" width="9.28515625" style="9" customWidth="1"/>
    <col min="12302" max="12544" width="9.140625" style="9"/>
    <col min="12545" max="12545" width="3" style="9" customWidth="1"/>
    <col min="12546" max="12546" width="38.5703125" style="9" customWidth="1"/>
    <col min="12547" max="12547" width="4.42578125" style="9" customWidth="1"/>
    <col min="12548" max="12552" width="9.140625" style="9"/>
    <col min="12553" max="12553" width="8.42578125" style="9" customWidth="1"/>
    <col min="12554" max="12556" width="9.140625" style="9"/>
    <col min="12557" max="12557" width="9.28515625" style="9" customWidth="1"/>
    <col min="12558" max="12800" width="9.140625" style="9"/>
    <col min="12801" max="12801" width="3" style="9" customWidth="1"/>
    <col min="12802" max="12802" width="38.5703125" style="9" customWidth="1"/>
    <col min="12803" max="12803" width="4.42578125" style="9" customWidth="1"/>
    <col min="12804" max="12808" width="9.140625" style="9"/>
    <col min="12809" max="12809" width="8.42578125" style="9" customWidth="1"/>
    <col min="12810" max="12812" width="9.140625" style="9"/>
    <col min="12813" max="12813" width="9.28515625" style="9" customWidth="1"/>
    <col min="12814" max="13056" width="9.140625" style="9"/>
    <col min="13057" max="13057" width="3" style="9" customWidth="1"/>
    <col min="13058" max="13058" width="38.5703125" style="9" customWidth="1"/>
    <col min="13059" max="13059" width="4.42578125" style="9" customWidth="1"/>
    <col min="13060" max="13064" width="9.140625" style="9"/>
    <col min="13065" max="13065" width="8.42578125" style="9" customWidth="1"/>
    <col min="13066" max="13068" width="9.140625" style="9"/>
    <col min="13069" max="13069" width="9.28515625" style="9" customWidth="1"/>
    <col min="13070" max="13312" width="9.140625" style="9"/>
    <col min="13313" max="13313" width="3" style="9" customWidth="1"/>
    <col min="13314" max="13314" width="38.5703125" style="9" customWidth="1"/>
    <col min="13315" max="13315" width="4.42578125" style="9" customWidth="1"/>
    <col min="13316" max="13320" width="9.140625" style="9"/>
    <col min="13321" max="13321" width="8.42578125" style="9" customWidth="1"/>
    <col min="13322" max="13324" width="9.140625" style="9"/>
    <col min="13325" max="13325" width="9.28515625" style="9" customWidth="1"/>
    <col min="13326" max="13568" width="9.140625" style="9"/>
    <col min="13569" max="13569" width="3" style="9" customWidth="1"/>
    <col min="13570" max="13570" width="38.5703125" style="9" customWidth="1"/>
    <col min="13571" max="13571" width="4.42578125" style="9" customWidth="1"/>
    <col min="13572" max="13576" width="9.140625" style="9"/>
    <col min="13577" max="13577" width="8.42578125" style="9" customWidth="1"/>
    <col min="13578" max="13580" width="9.140625" style="9"/>
    <col min="13581" max="13581" width="9.28515625" style="9" customWidth="1"/>
    <col min="13582" max="13824" width="9.140625" style="9"/>
    <col min="13825" max="13825" width="3" style="9" customWidth="1"/>
    <col min="13826" max="13826" width="38.5703125" style="9" customWidth="1"/>
    <col min="13827" max="13827" width="4.42578125" style="9" customWidth="1"/>
    <col min="13828" max="13832" width="9.140625" style="9"/>
    <col min="13833" max="13833" width="8.42578125" style="9" customWidth="1"/>
    <col min="13834" max="13836" width="9.140625" style="9"/>
    <col min="13837" max="13837" width="9.28515625" style="9" customWidth="1"/>
    <col min="13838" max="14080" width="9.140625" style="9"/>
    <col min="14081" max="14081" width="3" style="9" customWidth="1"/>
    <col min="14082" max="14082" width="38.5703125" style="9" customWidth="1"/>
    <col min="14083" max="14083" width="4.42578125" style="9" customWidth="1"/>
    <col min="14084" max="14088" width="9.140625" style="9"/>
    <col min="14089" max="14089" width="8.42578125" style="9" customWidth="1"/>
    <col min="14090" max="14092" width="9.140625" style="9"/>
    <col min="14093" max="14093" width="9.28515625" style="9" customWidth="1"/>
    <col min="14094" max="14336" width="9.140625" style="9"/>
    <col min="14337" max="14337" width="3" style="9" customWidth="1"/>
    <col min="14338" max="14338" width="38.5703125" style="9" customWidth="1"/>
    <col min="14339" max="14339" width="4.42578125" style="9" customWidth="1"/>
    <col min="14340" max="14344" width="9.140625" style="9"/>
    <col min="14345" max="14345" width="8.42578125" style="9" customWidth="1"/>
    <col min="14346" max="14348" width="9.140625" style="9"/>
    <col min="14349" max="14349" width="9.28515625" style="9" customWidth="1"/>
    <col min="14350" max="14592" width="9.140625" style="9"/>
    <col min="14593" max="14593" width="3" style="9" customWidth="1"/>
    <col min="14594" max="14594" width="38.5703125" style="9" customWidth="1"/>
    <col min="14595" max="14595" width="4.42578125" style="9" customWidth="1"/>
    <col min="14596" max="14600" width="9.140625" style="9"/>
    <col min="14601" max="14601" width="8.42578125" style="9" customWidth="1"/>
    <col min="14602" max="14604" width="9.140625" style="9"/>
    <col min="14605" max="14605" width="9.28515625" style="9" customWidth="1"/>
    <col min="14606" max="14848" width="9.140625" style="9"/>
    <col min="14849" max="14849" width="3" style="9" customWidth="1"/>
    <col min="14850" max="14850" width="38.5703125" style="9" customWidth="1"/>
    <col min="14851" max="14851" width="4.42578125" style="9" customWidth="1"/>
    <col min="14852" max="14856" width="9.140625" style="9"/>
    <col min="14857" max="14857" width="8.42578125" style="9" customWidth="1"/>
    <col min="14858" max="14860" width="9.140625" style="9"/>
    <col min="14861" max="14861" width="9.28515625" style="9" customWidth="1"/>
    <col min="14862" max="15104" width="9.140625" style="9"/>
    <col min="15105" max="15105" width="3" style="9" customWidth="1"/>
    <col min="15106" max="15106" width="38.5703125" style="9" customWidth="1"/>
    <col min="15107" max="15107" width="4.42578125" style="9" customWidth="1"/>
    <col min="15108" max="15112" width="9.140625" style="9"/>
    <col min="15113" max="15113" width="8.42578125" style="9" customWidth="1"/>
    <col min="15114" max="15116" width="9.140625" style="9"/>
    <col min="15117" max="15117" width="9.28515625" style="9" customWidth="1"/>
    <col min="15118" max="15360" width="9.140625" style="9"/>
    <col min="15361" max="15361" width="3" style="9" customWidth="1"/>
    <col min="15362" max="15362" width="38.5703125" style="9" customWidth="1"/>
    <col min="15363" max="15363" width="4.42578125" style="9" customWidth="1"/>
    <col min="15364" max="15368" width="9.140625" style="9"/>
    <col min="15369" max="15369" width="8.42578125" style="9" customWidth="1"/>
    <col min="15370" max="15372" width="9.140625" style="9"/>
    <col min="15373" max="15373" width="9.28515625" style="9" customWidth="1"/>
    <col min="15374" max="15616" width="9.140625" style="9"/>
    <col min="15617" max="15617" width="3" style="9" customWidth="1"/>
    <col min="15618" max="15618" width="38.5703125" style="9" customWidth="1"/>
    <col min="15619" max="15619" width="4.42578125" style="9" customWidth="1"/>
    <col min="15620" max="15624" width="9.140625" style="9"/>
    <col min="15625" max="15625" width="8.42578125" style="9" customWidth="1"/>
    <col min="15626" max="15628" width="9.140625" style="9"/>
    <col min="15629" max="15629" width="9.28515625" style="9" customWidth="1"/>
    <col min="15630" max="15872" width="9.140625" style="9"/>
    <col min="15873" max="15873" width="3" style="9" customWidth="1"/>
    <col min="15874" max="15874" width="38.5703125" style="9" customWidth="1"/>
    <col min="15875" max="15875" width="4.42578125" style="9" customWidth="1"/>
    <col min="15876" max="15880" width="9.140625" style="9"/>
    <col min="15881" max="15881" width="8.42578125" style="9" customWidth="1"/>
    <col min="15882" max="15884" width="9.140625" style="9"/>
    <col min="15885" max="15885" width="9.28515625" style="9" customWidth="1"/>
    <col min="15886" max="16128" width="9.140625" style="9"/>
    <col min="16129" max="16129" width="3" style="9" customWidth="1"/>
    <col min="16130" max="16130" width="38.5703125" style="9" customWidth="1"/>
    <col min="16131" max="16131" width="4.42578125" style="9" customWidth="1"/>
    <col min="16132" max="16136" width="9.140625" style="9"/>
    <col min="16137" max="16137" width="8.42578125" style="9" customWidth="1"/>
    <col min="16138" max="16140" width="9.140625" style="9"/>
    <col min="16141" max="16141" width="9.28515625" style="9" customWidth="1"/>
    <col min="16142" max="16384" width="9.140625" style="9"/>
  </cols>
  <sheetData>
    <row r="1" spans="1:14" ht="15">
      <c r="A1" s="167" t="s">
        <v>158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4" ht="12.75">
      <c r="A2" s="168"/>
      <c r="B2" s="169"/>
      <c r="C2" s="170"/>
      <c r="D2" s="20" t="s">
        <v>22</v>
      </c>
      <c r="E2" s="20"/>
      <c r="F2" s="20"/>
      <c r="G2" s="20"/>
      <c r="H2" s="20"/>
      <c r="I2" s="20"/>
      <c r="J2" s="171"/>
      <c r="K2" s="171"/>
      <c r="L2" s="170"/>
      <c r="M2" s="169"/>
      <c r="N2" s="169"/>
    </row>
    <row r="3" spans="1:14">
      <c r="A3" s="168"/>
      <c r="B3" s="169"/>
      <c r="C3" s="170"/>
      <c r="D3" s="172" t="s">
        <v>159</v>
      </c>
      <c r="E3" s="172"/>
      <c r="F3" s="172"/>
      <c r="G3" s="172"/>
      <c r="H3" s="172"/>
      <c r="I3" s="171"/>
      <c r="J3" s="171"/>
      <c r="K3" s="173"/>
      <c r="L3" s="169"/>
      <c r="M3" s="169"/>
      <c r="N3" s="169"/>
    </row>
    <row r="4" spans="1:14">
      <c r="A4" s="174"/>
      <c r="B4" s="174"/>
      <c r="C4" s="175"/>
      <c r="D4" s="175"/>
      <c r="E4" s="175"/>
      <c r="F4" s="175"/>
      <c r="G4" s="175"/>
      <c r="H4" s="175"/>
      <c r="I4" s="175"/>
      <c r="J4" s="175"/>
      <c r="K4" s="176"/>
      <c r="M4" s="175"/>
      <c r="N4" s="175"/>
    </row>
    <row r="5" spans="1:14" ht="12.75">
      <c r="A5" s="177" t="s">
        <v>8</v>
      </c>
      <c r="B5" s="177"/>
      <c r="C5" s="177"/>
      <c r="D5" s="178" t="s">
        <v>160</v>
      </c>
      <c r="E5" s="178" t="s">
        <v>161</v>
      </c>
      <c r="F5" s="178" t="s">
        <v>162</v>
      </c>
      <c r="G5" s="179" t="s">
        <v>163</v>
      </c>
      <c r="H5" s="179"/>
      <c r="I5" s="179"/>
      <c r="J5" s="179"/>
      <c r="K5" s="180" t="s">
        <v>164</v>
      </c>
      <c r="L5" s="180"/>
      <c r="M5" s="178" t="s">
        <v>165</v>
      </c>
      <c r="N5" s="178" t="s">
        <v>9</v>
      </c>
    </row>
    <row r="6" spans="1:14">
      <c r="A6" s="177"/>
      <c r="B6" s="177"/>
      <c r="C6" s="177"/>
      <c r="D6" s="178"/>
      <c r="E6" s="178"/>
      <c r="F6" s="178"/>
      <c r="G6" s="181" t="s">
        <v>166</v>
      </c>
      <c r="H6" s="178" t="s">
        <v>167</v>
      </c>
      <c r="I6" s="178" t="s">
        <v>168</v>
      </c>
      <c r="J6" s="178" t="s">
        <v>169</v>
      </c>
      <c r="K6" s="182" t="s">
        <v>170</v>
      </c>
      <c r="L6" s="178" t="s">
        <v>171</v>
      </c>
      <c r="M6" s="178"/>
      <c r="N6" s="178"/>
    </row>
    <row r="7" spans="1:14" ht="15" customHeight="1">
      <c r="A7" s="177"/>
      <c r="B7" s="177"/>
      <c r="C7" s="177"/>
      <c r="D7" s="178"/>
      <c r="E7" s="178"/>
      <c r="F7" s="178"/>
      <c r="G7" s="181"/>
      <c r="H7" s="178"/>
      <c r="I7" s="178"/>
      <c r="J7" s="178"/>
      <c r="K7" s="182"/>
      <c r="L7" s="178"/>
      <c r="M7" s="178"/>
      <c r="N7" s="178"/>
    </row>
    <row r="8" spans="1:14" ht="20.25" customHeight="1">
      <c r="A8" s="183" t="s">
        <v>4</v>
      </c>
      <c r="B8" s="183"/>
      <c r="C8" s="183"/>
      <c r="D8" s="184">
        <v>1</v>
      </c>
      <c r="E8" s="184">
        <v>2</v>
      </c>
      <c r="F8" s="184">
        <v>3</v>
      </c>
      <c r="G8" s="184">
        <v>4</v>
      </c>
      <c r="H8" s="184">
        <v>5</v>
      </c>
      <c r="I8" s="184">
        <v>6</v>
      </c>
      <c r="J8" s="184">
        <v>7</v>
      </c>
      <c r="K8" s="184">
        <v>8</v>
      </c>
      <c r="L8" s="184">
        <v>9</v>
      </c>
      <c r="M8" s="184">
        <v>10</v>
      </c>
      <c r="N8" s="184">
        <v>11</v>
      </c>
    </row>
    <row r="9" spans="1:14" s="187" customFormat="1" ht="30" customHeight="1">
      <c r="A9" s="185" t="s">
        <v>172</v>
      </c>
      <c r="B9" s="185"/>
      <c r="C9" s="185"/>
      <c r="D9" s="186">
        <v>192</v>
      </c>
      <c r="E9" s="186"/>
      <c r="F9" s="186">
        <v>103</v>
      </c>
      <c r="G9" s="186"/>
      <c r="H9" s="186"/>
      <c r="I9" s="186"/>
      <c r="J9" s="186">
        <v>2615</v>
      </c>
      <c r="K9" s="186"/>
      <c r="L9" s="186"/>
      <c r="M9" s="186">
        <v>27</v>
      </c>
      <c r="N9" s="186">
        <v>2937</v>
      </c>
    </row>
    <row r="10" spans="1:14" s="187" customFormat="1">
      <c r="A10" s="188" t="s">
        <v>173</v>
      </c>
      <c r="B10" s="189"/>
      <c r="C10" s="190"/>
      <c r="D10" s="186">
        <v>192</v>
      </c>
      <c r="E10" s="186"/>
      <c r="F10" s="186">
        <v>103</v>
      </c>
      <c r="G10" s="186"/>
      <c r="H10" s="186"/>
      <c r="I10" s="186"/>
      <c r="J10" s="186">
        <v>2615</v>
      </c>
      <c r="K10" s="186"/>
      <c r="L10" s="186"/>
      <c r="M10" s="186">
        <v>27</v>
      </c>
      <c r="N10" s="186">
        <v>2937</v>
      </c>
    </row>
    <row r="11" spans="1:14" s="187" customFormat="1">
      <c r="A11" s="191" t="s">
        <v>174</v>
      </c>
      <c r="B11" s="191"/>
      <c r="C11" s="191"/>
      <c r="D11" s="186"/>
      <c r="E11" s="186"/>
      <c r="F11" s="186"/>
      <c r="G11" s="186"/>
      <c r="H11" s="186"/>
      <c r="I11" s="186"/>
      <c r="J11" s="186"/>
      <c r="K11" s="186"/>
      <c r="L11" s="186"/>
      <c r="M11" s="186">
        <v>248</v>
      </c>
      <c r="N11" s="186">
        <v>248</v>
      </c>
    </row>
    <row r="12" spans="1:14" s="187" customFormat="1">
      <c r="A12" s="191" t="s">
        <v>175</v>
      </c>
      <c r="B12" s="191"/>
      <c r="C12" s="191"/>
      <c r="D12" s="186"/>
      <c r="E12" s="186"/>
      <c r="F12" s="186"/>
      <c r="G12" s="186"/>
      <c r="H12" s="186"/>
      <c r="I12" s="186"/>
      <c r="J12" s="186">
        <v>26</v>
      </c>
      <c r="K12" s="186"/>
      <c r="L12" s="186"/>
      <c r="M12" s="186">
        <v>-27</v>
      </c>
      <c r="N12" s="186">
        <v>-1</v>
      </c>
    </row>
    <row r="13" spans="1:14" s="187" customFormat="1">
      <c r="A13" s="191" t="s">
        <v>176</v>
      </c>
      <c r="B13" s="191"/>
      <c r="C13" s="191"/>
      <c r="D13" s="186"/>
      <c r="E13" s="186"/>
      <c r="F13" s="186"/>
      <c r="G13" s="186"/>
      <c r="H13" s="186"/>
      <c r="I13" s="186"/>
      <c r="J13" s="186">
        <v>1</v>
      </c>
      <c r="K13" s="186"/>
      <c r="L13" s="186"/>
      <c r="M13" s="186"/>
      <c r="N13" s="186">
        <v>1</v>
      </c>
    </row>
    <row r="14" spans="1:14" s="187" customFormat="1">
      <c r="A14" s="192" t="s">
        <v>177</v>
      </c>
      <c r="B14" s="192"/>
      <c r="C14" s="192"/>
      <c r="D14" s="186">
        <v>192</v>
      </c>
      <c r="E14" s="186"/>
      <c r="F14" s="186">
        <v>103</v>
      </c>
      <c r="G14" s="186"/>
      <c r="H14" s="186"/>
      <c r="I14" s="186"/>
      <c r="J14" s="186">
        <v>2642</v>
      </c>
      <c r="K14" s="186"/>
      <c r="L14" s="186"/>
      <c r="M14" s="186">
        <v>248</v>
      </c>
      <c r="N14" s="186">
        <v>3185</v>
      </c>
    </row>
    <row r="15" spans="1:14" s="187" customFormat="1">
      <c r="A15" s="193" t="s">
        <v>178</v>
      </c>
      <c r="B15" s="193"/>
      <c r="C15" s="193"/>
      <c r="D15" s="194">
        <v>192</v>
      </c>
      <c r="E15" s="194"/>
      <c r="F15" s="194">
        <v>103</v>
      </c>
      <c r="G15" s="194"/>
      <c r="H15" s="194"/>
      <c r="I15" s="194"/>
      <c r="J15" s="194">
        <v>2642</v>
      </c>
      <c r="K15" s="194"/>
      <c r="L15" s="194"/>
      <c r="M15" s="194">
        <v>248</v>
      </c>
      <c r="N15" s="194">
        <v>3185</v>
      </c>
    </row>
    <row r="16" spans="1:14" s="187" customFormat="1" ht="15">
      <c r="A16" s="130" t="s">
        <v>78</v>
      </c>
      <c r="B16" s="130"/>
      <c r="C16" s="130"/>
      <c r="D16" s="130"/>
      <c r="E16" s="130"/>
      <c r="F16" s="130"/>
      <c r="H16" s="77"/>
      <c r="I16" s="77"/>
      <c r="J16" s="195"/>
      <c r="K16" s="195"/>
      <c r="L16" s="196"/>
      <c r="M16" s="195"/>
      <c r="N16" s="195"/>
    </row>
    <row r="17" spans="1:14" s="187" customFormat="1">
      <c r="A17" s="197"/>
      <c r="B17" s="197"/>
      <c r="C17" s="197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</row>
    <row r="18" spans="1:14" s="187" customFormat="1">
      <c r="A18" s="197"/>
      <c r="B18" s="197"/>
      <c r="C18" s="197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</row>
    <row r="19" spans="1:14" ht="15">
      <c r="A19" t="s">
        <v>79</v>
      </c>
      <c r="B19" s="79"/>
      <c r="C19" s="79"/>
      <c r="D19" s="79"/>
      <c r="E19" s="12"/>
      <c r="F19" t="s">
        <v>179</v>
      </c>
      <c r="G19" s="12"/>
      <c r="H19"/>
      <c r="I19"/>
      <c r="K19" s="10"/>
      <c r="L19" s="10"/>
      <c r="M19" s="10"/>
      <c r="N19" s="10"/>
    </row>
    <row r="20" spans="1:14" ht="15">
      <c r="A20" s="81" t="s">
        <v>81</v>
      </c>
      <c r="C20" s="82"/>
      <c r="D20" s="82"/>
      <c r="E20" s="79"/>
      <c r="F20" s="81" t="s">
        <v>180</v>
      </c>
      <c r="H20" s="82"/>
      <c r="I20" s="82"/>
      <c r="K20" s="10"/>
      <c r="L20" s="10"/>
      <c r="M20" s="10"/>
      <c r="N20" s="10"/>
    </row>
    <row r="21" spans="1:14" s="187" customFormat="1">
      <c r="A21" s="197"/>
      <c r="B21" s="197"/>
      <c r="C21" s="197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</row>
    <row r="22" spans="1:14" ht="15">
      <c r="A22" s="90"/>
      <c r="B22" s="12"/>
      <c r="C22" s="91"/>
      <c r="D22" s="91"/>
      <c r="E22" s="91"/>
      <c r="F22" s="12"/>
      <c r="G22" s="12"/>
      <c r="H22" s="79"/>
      <c r="I22" s="79"/>
      <c r="K22" s="10"/>
      <c r="L22" s="10"/>
      <c r="M22" s="10"/>
      <c r="N22" s="10"/>
    </row>
    <row r="23" spans="1:14" ht="15">
      <c r="A23" s="85" t="s">
        <v>83</v>
      </c>
      <c r="B23" s="85"/>
      <c r="C23" s="85"/>
      <c r="D23" s="85"/>
      <c r="E23" s="85"/>
      <c r="F23" s="85"/>
      <c r="G23" s="85"/>
      <c r="H23" s="85"/>
      <c r="I23" s="86"/>
      <c r="K23" s="10"/>
      <c r="L23" s="10"/>
      <c r="M23" s="10"/>
      <c r="N23" s="10"/>
    </row>
    <row r="24" spans="1:14">
      <c r="D24" s="10"/>
      <c r="E24" s="10"/>
      <c r="F24" s="10"/>
      <c r="K24" s="10"/>
      <c r="L24" s="10"/>
      <c r="M24" s="10"/>
      <c r="N24" s="10"/>
    </row>
    <row r="25" spans="1:14">
      <c r="D25" s="10"/>
      <c r="E25" s="10"/>
      <c r="F25" s="10"/>
      <c r="K25" s="10"/>
      <c r="L25" s="10"/>
      <c r="M25" s="10"/>
      <c r="N25" s="10"/>
    </row>
    <row r="26" spans="1:14">
      <c r="D26" s="10"/>
      <c r="E26" s="10"/>
      <c r="F26" s="10"/>
      <c r="K26" s="10"/>
      <c r="L26" s="10"/>
      <c r="M26" s="10"/>
      <c r="N26" s="10"/>
    </row>
    <row r="27" spans="1:14">
      <c r="D27" s="10"/>
      <c r="E27" s="10"/>
      <c r="F27" s="10"/>
      <c r="K27" s="10"/>
      <c r="L27" s="10"/>
      <c r="M27" s="10"/>
      <c r="N27" s="10"/>
    </row>
    <row r="28" spans="1:14">
      <c r="D28" s="10"/>
      <c r="E28" s="10"/>
      <c r="F28" s="10"/>
      <c r="K28" s="10"/>
      <c r="L28" s="10"/>
      <c r="M28" s="10"/>
      <c r="N28" s="10"/>
    </row>
    <row r="29" spans="1:14">
      <c r="D29" s="10"/>
      <c r="E29" s="10"/>
      <c r="F29" s="10"/>
      <c r="K29" s="10"/>
      <c r="L29" s="10"/>
      <c r="M29" s="10"/>
      <c r="N29" s="10"/>
    </row>
    <row r="30" spans="1:14">
      <c r="D30" s="10"/>
      <c r="E30" s="10"/>
      <c r="F30" s="10"/>
      <c r="K30" s="10"/>
      <c r="L30" s="10"/>
      <c r="M30" s="10"/>
      <c r="N30" s="10"/>
    </row>
    <row r="31" spans="1:14">
      <c r="D31" s="10"/>
      <c r="E31" s="10"/>
      <c r="F31" s="10"/>
      <c r="K31" s="10"/>
      <c r="L31" s="10"/>
      <c r="M31" s="10"/>
      <c r="N31" s="10"/>
    </row>
    <row r="32" spans="1:14">
      <c r="D32" s="10"/>
      <c r="E32" s="10"/>
      <c r="F32" s="10"/>
      <c r="K32" s="10"/>
      <c r="L32" s="10"/>
      <c r="M32" s="10"/>
      <c r="N32" s="10"/>
    </row>
    <row r="33" spans="4:14">
      <c r="D33" s="10"/>
      <c r="E33" s="10"/>
      <c r="F33" s="10"/>
      <c r="K33" s="10"/>
      <c r="L33" s="10"/>
      <c r="M33" s="10"/>
      <c r="N33" s="10"/>
    </row>
    <row r="34" spans="4:14">
      <c r="D34" s="10"/>
      <c r="E34" s="10"/>
      <c r="F34" s="10"/>
      <c r="K34" s="10"/>
      <c r="L34" s="10"/>
      <c r="M34" s="10"/>
      <c r="N34" s="10"/>
    </row>
    <row r="35" spans="4:14">
      <c r="D35" s="10"/>
      <c r="E35" s="10"/>
      <c r="F35" s="10"/>
      <c r="K35" s="10"/>
      <c r="L35" s="10"/>
      <c r="M35" s="10"/>
      <c r="N35" s="10"/>
    </row>
    <row r="36" spans="4:14">
      <c r="D36" s="10"/>
      <c r="E36" s="10"/>
      <c r="F36" s="10"/>
      <c r="K36" s="10"/>
      <c r="L36" s="10"/>
      <c r="M36" s="10"/>
      <c r="N36" s="10"/>
    </row>
    <row r="37" spans="4:14">
      <c r="D37" s="10"/>
      <c r="E37" s="10"/>
      <c r="F37" s="10"/>
      <c r="K37" s="10"/>
      <c r="L37" s="10"/>
      <c r="M37" s="10"/>
      <c r="N37" s="10"/>
    </row>
    <row r="38" spans="4:14">
      <c r="D38" s="10"/>
      <c r="E38" s="10"/>
      <c r="F38" s="10"/>
      <c r="K38" s="10"/>
      <c r="L38" s="10"/>
      <c r="M38" s="10"/>
      <c r="N38" s="10"/>
    </row>
    <row r="39" spans="4:14">
      <c r="D39" s="10"/>
      <c r="E39" s="10"/>
      <c r="F39" s="10"/>
      <c r="K39" s="10"/>
      <c r="L39" s="10"/>
      <c r="M39" s="10"/>
      <c r="N39" s="10"/>
    </row>
    <row r="40" spans="4:14">
      <c r="D40" s="10"/>
      <c r="E40" s="10"/>
      <c r="F40" s="10"/>
      <c r="K40" s="10"/>
      <c r="L40" s="10"/>
      <c r="M40" s="10"/>
      <c r="N40" s="10"/>
    </row>
    <row r="41" spans="4:14">
      <c r="D41" s="10"/>
      <c r="E41" s="10"/>
      <c r="F41" s="10"/>
      <c r="K41" s="10"/>
      <c r="L41" s="10"/>
      <c r="M41" s="10"/>
      <c r="N41" s="10"/>
    </row>
    <row r="42" spans="4:14">
      <c r="D42" s="10"/>
      <c r="E42" s="10"/>
      <c r="F42" s="10"/>
      <c r="K42" s="10"/>
      <c r="L42" s="10"/>
      <c r="M42" s="10"/>
      <c r="N42" s="10"/>
    </row>
    <row r="43" spans="4:14">
      <c r="D43" s="10"/>
      <c r="E43" s="10"/>
      <c r="F43" s="10"/>
      <c r="K43" s="10"/>
      <c r="L43" s="10"/>
      <c r="M43" s="10"/>
      <c r="N43" s="10"/>
    </row>
    <row r="44" spans="4:14">
      <c r="D44" s="10"/>
      <c r="E44" s="10"/>
      <c r="F44" s="10"/>
      <c r="K44" s="10"/>
      <c r="L44" s="10"/>
      <c r="M44" s="10"/>
      <c r="N44" s="10"/>
    </row>
    <row r="45" spans="4:14">
      <c r="D45" s="10"/>
      <c r="E45" s="10"/>
      <c r="F45" s="10"/>
      <c r="K45" s="10"/>
      <c r="L45" s="10"/>
      <c r="M45" s="10"/>
      <c r="N45" s="10"/>
    </row>
    <row r="46" spans="4:14">
      <c r="D46" s="10"/>
      <c r="E46" s="10"/>
      <c r="F46" s="10"/>
      <c r="K46" s="10"/>
      <c r="L46" s="10"/>
      <c r="M46" s="10"/>
      <c r="N46" s="10"/>
    </row>
    <row r="47" spans="4:14">
      <c r="D47" s="10"/>
      <c r="E47" s="10"/>
      <c r="F47" s="10"/>
      <c r="K47" s="10"/>
      <c r="L47" s="10"/>
      <c r="M47" s="10"/>
      <c r="N47" s="10"/>
    </row>
    <row r="48" spans="4:14">
      <c r="D48" s="10"/>
      <c r="E48" s="10"/>
      <c r="F48" s="10"/>
      <c r="K48" s="10"/>
      <c r="L48" s="10"/>
      <c r="M48" s="10"/>
      <c r="N48" s="10"/>
    </row>
    <row r="49" spans="4:14">
      <c r="D49" s="10"/>
      <c r="E49" s="10"/>
      <c r="F49" s="10"/>
      <c r="K49" s="10"/>
      <c r="L49" s="10"/>
      <c r="M49" s="10"/>
      <c r="N49" s="10"/>
    </row>
    <row r="50" spans="4:14">
      <c r="D50" s="10"/>
      <c r="E50" s="10"/>
      <c r="F50" s="10"/>
      <c r="K50" s="10"/>
      <c r="L50" s="10"/>
      <c r="M50" s="10"/>
      <c r="N50" s="10"/>
    </row>
    <row r="51" spans="4:14">
      <c r="D51" s="10"/>
      <c r="E51" s="10"/>
      <c r="F51" s="10"/>
      <c r="K51" s="10"/>
      <c r="L51" s="10"/>
      <c r="M51" s="10"/>
      <c r="N51" s="10"/>
    </row>
    <row r="52" spans="4:14">
      <c r="D52" s="10"/>
      <c r="E52" s="10"/>
      <c r="F52" s="10"/>
      <c r="K52" s="10"/>
      <c r="L52" s="10"/>
      <c r="M52" s="10"/>
      <c r="N52" s="10"/>
    </row>
    <row r="53" spans="4:14">
      <c r="D53" s="10"/>
      <c r="E53" s="10"/>
      <c r="F53" s="10"/>
      <c r="K53" s="10"/>
      <c r="L53" s="10"/>
      <c r="M53" s="10"/>
      <c r="N53" s="10"/>
    </row>
    <row r="54" spans="4:14">
      <c r="D54" s="10"/>
      <c r="E54" s="10"/>
      <c r="F54" s="10"/>
      <c r="K54" s="10"/>
      <c r="L54" s="10"/>
      <c r="M54" s="10"/>
      <c r="N54" s="10"/>
    </row>
    <row r="55" spans="4:14">
      <c r="D55" s="10"/>
      <c r="E55" s="10"/>
      <c r="F55" s="10"/>
      <c r="K55" s="10"/>
      <c r="L55" s="10"/>
      <c r="M55" s="10"/>
      <c r="N55" s="10"/>
    </row>
    <row r="56" spans="4:14">
      <c r="D56" s="10"/>
      <c r="E56" s="10"/>
      <c r="F56" s="10"/>
      <c r="K56" s="10"/>
      <c r="L56" s="10"/>
      <c r="M56" s="10"/>
      <c r="N56" s="10"/>
    </row>
    <row r="57" spans="4:14">
      <c r="D57" s="10"/>
      <c r="E57" s="10"/>
      <c r="F57" s="10"/>
      <c r="K57" s="10"/>
      <c r="L57" s="10"/>
      <c r="M57" s="10"/>
      <c r="N57" s="10"/>
    </row>
    <row r="58" spans="4:14">
      <c r="D58" s="10"/>
      <c r="E58" s="10"/>
      <c r="F58" s="10"/>
      <c r="K58" s="10"/>
      <c r="L58" s="10"/>
      <c r="M58" s="10"/>
      <c r="N58" s="10"/>
    </row>
    <row r="59" spans="4:14">
      <c r="D59" s="10"/>
      <c r="E59" s="10"/>
      <c r="F59" s="10"/>
      <c r="M59" s="10"/>
      <c r="N59" s="10"/>
    </row>
    <row r="60" spans="4:14">
      <c r="D60" s="10"/>
      <c r="E60" s="10"/>
      <c r="F60" s="10"/>
      <c r="M60" s="10"/>
      <c r="N60" s="10"/>
    </row>
    <row r="61" spans="4:14">
      <c r="D61" s="10"/>
      <c r="E61" s="10"/>
      <c r="F61" s="10"/>
      <c r="M61" s="10"/>
      <c r="N61" s="10"/>
    </row>
    <row r="62" spans="4:14">
      <c r="D62" s="10"/>
      <c r="E62" s="10"/>
      <c r="F62" s="10"/>
      <c r="M62" s="10"/>
      <c r="N62" s="10"/>
    </row>
    <row r="63" spans="4:14">
      <c r="D63" s="10"/>
      <c r="E63" s="10"/>
      <c r="F63" s="10"/>
      <c r="M63" s="10"/>
      <c r="N63" s="10"/>
    </row>
    <row r="64" spans="4:14">
      <c r="D64" s="10"/>
      <c r="E64" s="10"/>
      <c r="F64" s="10"/>
      <c r="M64" s="10"/>
      <c r="N64" s="10"/>
    </row>
    <row r="65" spans="4:14">
      <c r="D65" s="10"/>
      <c r="E65" s="10"/>
      <c r="F65" s="10"/>
      <c r="M65" s="10"/>
      <c r="N65" s="10"/>
    </row>
    <row r="66" spans="4:14">
      <c r="D66" s="10"/>
      <c r="E66" s="10"/>
      <c r="F66" s="10"/>
      <c r="M66" s="10"/>
      <c r="N66" s="10"/>
    </row>
    <row r="67" spans="4:14">
      <c r="D67" s="10"/>
      <c r="E67" s="10"/>
      <c r="F67" s="10"/>
      <c r="M67" s="10"/>
      <c r="N67" s="10"/>
    </row>
    <row r="68" spans="4:14">
      <c r="D68" s="10"/>
      <c r="E68" s="10"/>
      <c r="F68" s="10"/>
      <c r="M68" s="10"/>
      <c r="N68" s="10"/>
    </row>
    <row r="69" spans="4:14">
      <c r="D69" s="10"/>
      <c r="E69" s="10"/>
      <c r="F69" s="10"/>
      <c r="M69" s="10"/>
      <c r="N69" s="10"/>
    </row>
    <row r="70" spans="4:14">
      <c r="D70" s="10"/>
      <c r="E70" s="10"/>
      <c r="F70" s="10"/>
      <c r="M70" s="10"/>
      <c r="N70" s="10"/>
    </row>
    <row r="71" spans="4:14">
      <c r="D71" s="10"/>
      <c r="E71" s="10"/>
      <c r="F71" s="10"/>
      <c r="M71" s="10"/>
      <c r="N71" s="10"/>
    </row>
    <row r="72" spans="4:14">
      <c r="D72" s="10"/>
      <c r="E72" s="10"/>
      <c r="F72" s="10"/>
      <c r="M72" s="10"/>
      <c r="N72" s="10"/>
    </row>
    <row r="73" spans="4:14">
      <c r="D73" s="10"/>
      <c r="E73" s="10"/>
      <c r="F73" s="10"/>
      <c r="M73" s="10"/>
      <c r="N73" s="10"/>
    </row>
    <row r="74" spans="4:14">
      <c r="D74" s="10"/>
      <c r="E74" s="10"/>
      <c r="F74" s="10"/>
      <c r="M74" s="10"/>
      <c r="N74" s="10"/>
    </row>
    <row r="75" spans="4:14">
      <c r="D75" s="10"/>
      <c r="E75" s="10"/>
      <c r="F75" s="10"/>
      <c r="M75" s="10"/>
      <c r="N75" s="10"/>
    </row>
    <row r="76" spans="4:14">
      <c r="D76" s="10"/>
      <c r="E76" s="10"/>
      <c r="F76" s="10"/>
      <c r="M76" s="10"/>
      <c r="N76" s="10"/>
    </row>
    <row r="77" spans="4:14">
      <c r="D77" s="10"/>
      <c r="E77" s="10"/>
      <c r="F77" s="10"/>
      <c r="M77" s="10"/>
      <c r="N77" s="10"/>
    </row>
    <row r="78" spans="4:14">
      <c r="D78" s="10"/>
      <c r="E78" s="10"/>
      <c r="F78" s="10"/>
      <c r="M78" s="10"/>
      <c r="N78" s="10"/>
    </row>
    <row r="79" spans="4:14">
      <c r="D79" s="10"/>
      <c r="E79" s="10"/>
      <c r="F79" s="10"/>
      <c r="M79" s="10"/>
      <c r="N79" s="10"/>
    </row>
    <row r="80" spans="4:14">
      <c r="D80" s="10"/>
      <c r="E80" s="10"/>
      <c r="F80" s="10"/>
      <c r="M80" s="10"/>
      <c r="N80" s="10"/>
    </row>
    <row r="81" spans="4:14">
      <c r="D81" s="10"/>
      <c r="E81" s="10"/>
      <c r="F81" s="10"/>
      <c r="M81" s="10"/>
      <c r="N81" s="10"/>
    </row>
    <row r="82" spans="4:14">
      <c r="D82" s="10"/>
      <c r="E82" s="10"/>
      <c r="F82" s="10"/>
      <c r="M82" s="10"/>
      <c r="N82" s="10"/>
    </row>
    <row r="83" spans="4:14">
      <c r="D83" s="10"/>
      <c r="E83" s="10"/>
      <c r="F83" s="10"/>
      <c r="M83" s="10"/>
      <c r="N83" s="10"/>
    </row>
  </sheetData>
  <mergeCells count="27">
    <mergeCell ref="A16:F16"/>
    <mergeCell ref="A23:H23"/>
    <mergeCell ref="A11:C11"/>
    <mergeCell ref="A12:C12"/>
    <mergeCell ref="A13:C13"/>
    <mergeCell ref="A14:C14"/>
    <mergeCell ref="A15:C15"/>
    <mergeCell ref="K6:K7"/>
    <mergeCell ref="L6:L7"/>
    <mergeCell ref="A8:C8"/>
    <mergeCell ref="A9:C9"/>
    <mergeCell ref="A10:C10"/>
    <mergeCell ref="A1:N1"/>
    <mergeCell ref="D2:I2"/>
    <mergeCell ref="D3:H3"/>
    <mergeCell ref="A5:C7"/>
    <mergeCell ref="D5:D7"/>
    <mergeCell ref="E5:E7"/>
    <mergeCell ref="F5:F7"/>
    <mergeCell ref="G5:J5"/>
    <mergeCell ref="K5:L5"/>
    <mergeCell ref="M5:M7"/>
    <mergeCell ref="N5:N7"/>
    <mergeCell ref="G6:G7"/>
    <mergeCell ref="H6:H7"/>
    <mergeCell ref="I6:I7"/>
    <mergeCell ref="J6:J7"/>
  </mergeCells>
  <pageMargins left="0.70866141732283472" right="0.17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БАЛАНС</vt:lpstr>
      <vt:lpstr>ОПР</vt:lpstr>
      <vt:lpstr>ПАР.ПОТОК</vt:lpstr>
      <vt:lpstr>СОБ.К-Л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2018-03-19T06:42:23Z</dcterms:modified>
</cp:coreProperties>
</file>