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90" windowWidth="11280" windowHeight="4950" activeTab="3"/>
  </bookViews>
  <sheets>
    <sheet name="БАЛАНС" sheetId="1" r:id="rId1"/>
    <sheet name="ОПР" sheetId="4" r:id="rId2"/>
    <sheet name="ПАР.ПОТОК" sheetId="2" r:id="rId3"/>
    <sheet name="СОБ.К-Л" sheetId="5" r:id="rId4"/>
    <sheet name="Лист3" sheetId="3" r:id="rId5"/>
  </sheets>
  <externalReferences>
    <externalReference r:id="rId6"/>
  </externalReferences>
  <calcPr calcId="125725"/>
</workbook>
</file>

<file path=xl/calcChain.xml><?xml version="1.0" encoding="utf-8"?>
<calcChain xmlns="http://schemas.openxmlformats.org/spreadsheetml/2006/main">
  <c r="D30" i="2"/>
  <c r="C30"/>
  <c r="D25"/>
  <c r="C25"/>
  <c r="D19"/>
  <c r="C19"/>
  <c r="D13"/>
  <c r="D32" s="1"/>
  <c r="D34" s="1"/>
  <c r="C13"/>
  <c r="C32" s="1"/>
  <c r="C34" s="1"/>
  <c r="C25" i="1"/>
  <c r="F21" i="5"/>
  <c r="F20"/>
  <c r="F19"/>
  <c r="E18"/>
  <c r="C18"/>
  <c r="F16"/>
  <c r="F15"/>
  <c r="D14"/>
  <c r="D23" s="1"/>
  <c r="B14"/>
  <c r="F12"/>
  <c r="F11"/>
  <c r="E10"/>
  <c r="C10"/>
  <c r="C14" s="1"/>
  <c r="C23" s="1"/>
  <c r="E9"/>
  <c r="F9" s="1"/>
  <c r="F8"/>
  <c r="F7"/>
  <c r="F6"/>
  <c r="D33" i="4"/>
  <c r="D35" s="1"/>
  <c r="C33"/>
  <c r="C35" s="1"/>
  <c r="E19"/>
  <c r="D20"/>
  <c r="C20"/>
  <c r="D24"/>
  <c r="D28" s="1"/>
  <c r="D37" s="1"/>
  <c r="C28"/>
  <c r="C37" s="1"/>
  <c r="D44" i="1"/>
  <c r="C44"/>
  <c r="D36"/>
  <c r="D49" s="1"/>
  <c r="C36"/>
  <c r="D25"/>
  <c r="D26" s="1"/>
  <c r="C23"/>
  <c r="D16"/>
  <c r="C16"/>
  <c r="F18" i="5" l="1"/>
  <c r="C26" i="1"/>
  <c r="F10" i="5"/>
  <c r="E14"/>
  <c r="E17"/>
  <c r="F17" s="1"/>
  <c r="B23"/>
  <c r="C47" i="1"/>
  <c r="C49" s="1"/>
  <c r="E23" i="5" l="1"/>
  <c r="F14"/>
  <c r="F23" s="1"/>
</calcChain>
</file>

<file path=xl/comments1.xml><?xml version="1.0" encoding="utf-8"?>
<comments xmlns="http://schemas.openxmlformats.org/spreadsheetml/2006/main">
  <authors>
    <author>Автор</author>
  </authors>
  <commentList>
    <comment ref="C15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601-(601-15), а не разходите за придобиване</t>
        </r>
      </text>
    </comment>
  </commentList>
</comments>
</file>

<file path=xl/sharedStrings.xml><?xml version="1.0" encoding="utf-8"?>
<sst xmlns="http://schemas.openxmlformats.org/spreadsheetml/2006/main" count="158" uniqueCount="129">
  <si>
    <t xml:space="preserve">ОТЧЕТ ЗА ФИНАНСОВОТО СЪСТОЯНИЕ </t>
  </si>
  <si>
    <t>на "Водоснабдяване и канализация" ООД гр. Силистра</t>
  </si>
  <si>
    <t>АКТИВИ</t>
  </si>
  <si>
    <t>Нетекущи активи</t>
  </si>
  <si>
    <t>Имоти,машини и съоръжения</t>
  </si>
  <si>
    <t>Нематериални активи</t>
  </si>
  <si>
    <t>Инвестиционни имоти</t>
  </si>
  <si>
    <t>Инвестиции, осчетоводени по метода на собствения капитал</t>
  </si>
  <si>
    <t>Биологични активи</t>
  </si>
  <si>
    <t>Финансови активи</t>
  </si>
  <si>
    <t>Търговски и други вземания</t>
  </si>
  <si>
    <t>Други нетекущи активи</t>
  </si>
  <si>
    <t>Текущи активи</t>
  </si>
  <si>
    <t>Материални запаси</t>
  </si>
  <si>
    <t>Финансови активи на разположение за продажба</t>
  </si>
  <si>
    <t>Други текущи активи</t>
  </si>
  <si>
    <t>Активи от групи за освобождаване , класифицирани като държани за продажба</t>
  </si>
  <si>
    <t xml:space="preserve"> </t>
  </si>
  <si>
    <t>Премии от емисия на акции</t>
  </si>
  <si>
    <t>Неконтролиращо участие</t>
  </si>
  <si>
    <t>Нетекущи пасиви</t>
  </si>
  <si>
    <t>Пасиви по отсрочени данъци</t>
  </si>
  <si>
    <t>Провизии по задължения</t>
  </si>
  <si>
    <t>Текущи пасиви</t>
  </si>
  <si>
    <t>Пасиви по групи за освобождаване, класифицирани като държани за продажба</t>
  </si>
  <si>
    <t xml:space="preserve">                                 Съставил:……………….</t>
  </si>
  <si>
    <t>Ръководител:………………</t>
  </si>
  <si>
    <t xml:space="preserve">                                  / Н. Иванова/</t>
  </si>
  <si>
    <t>3.Промени в салдата за продукция и незавършено производсво</t>
  </si>
  <si>
    <t>4.Резултат от продажба на дълготрайни активи</t>
  </si>
  <si>
    <t xml:space="preserve">                                                Съставил:……………….</t>
  </si>
  <si>
    <t xml:space="preserve">                                                  / Н. Иванова/</t>
  </si>
  <si>
    <t>Основен капитал</t>
  </si>
  <si>
    <t>ОТЧЕТ ЗА ПАРИЧНИТЕ ПОТОЦИ</t>
  </si>
  <si>
    <t>НА "ВОДОСНАБДЯВАНЕ И КАНАЛИЗАЦИЯ " ООД</t>
  </si>
  <si>
    <t xml:space="preserve"> - Основни  събирания от заеми и продажби на дългови инструменти на други предприятия</t>
  </si>
  <si>
    <t xml:space="preserve"> - Продажба на  капиталови инструменти на други предприятия и от възвръщаемост от инвестиции в тези предприятия</t>
  </si>
  <si>
    <t xml:space="preserve"> - Продажба на машини и оборудване</t>
  </si>
  <si>
    <t>3. Финансови</t>
  </si>
  <si>
    <t xml:space="preserve"> - Приходи от капиталови емисии</t>
  </si>
  <si>
    <t xml:space="preserve"> - Постъпления от емитиране на дълг (краткосрочен или дългосрочен)</t>
  </si>
  <si>
    <t xml:space="preserve"> - Ограничени парични средства - не за печалба, които са ограничени за дългосрочни цели</t>
  </si>
  <si>
    <t xml:space="preserve">                    Съставил:</t>
  </si>
  <si>
    <t>Ръководител:</t>
  </si>
  <si>
    <t xml:space="preserve">                                 /Н.Иванова/</t>
  </si>
  <si>
    <t>Резерви</t>
  </si>
  <si>
    <t>Всичко входящи инвестиционни парични потоци</t>
  </si>
  <si>
    <t>Приходи от продажби</t>
  </si>
  <si>
    <t>Разходи за персонала</t>
  </si>
  <si>
    <t>Разходи за суровини и  материали</t>
  </si>
  <si>
    <t>Разходи за външни услуги</t>
  </si>
  <si>
    <t>Разходи за амортизации</t>
  </si>
  <si>
    <t>Финансови разходи</t>
  </si>
  <si>
    <t xml:space="preserve">            /инж. В. Боранов/</t>
  </si>
  <si>
    <t xml:space="preserve">              /инж.В. Боранов/</t>
  </si>
  <si>
    <t>към 31 декември 2015 г</t>
  </si>
  <si>
    <t>Общо нетекущи активи</t>
  </si>
  <si>
    <t>Вземания и предоставени аванси</t>
  </si>
  <si>
    <t>Парични средства</t>
  </si>
  <si>
    <t>Общо текущи активи</t>
  </si>
  <si>
    <t>Общо активи</t>
  </si>
  <si>
    <t>КАПИТАЛ И ПАСИВИ</t>
  </si>
  <si>
    <t>Капитал</t>
  </si>
  <si>
    <t>Натрупани печалби</t>
  </si>
  <si>
    <t>Общо Капитал</t>
  </si>
  <si>
    <t>Правителствени дарения</t>
  </si>
  <si>
    <t xml:space="preserve">Дългосрочни задължения към персонала </t>
  </si>
  <si>
    <t>Отсрочени данъчни пасиви, нетно</t>
  </si>
  <si>
    <t>Общо нетекущи пасиви</t>
  </si>
  <si>
    <t>Общо пасиви</t>
  </si>
  <si>
    <t>Общо капитал и пасиви</t>
  </si>
  <si>
    <t>ОТЧЕТ ЗА ПЕЧАЛБАТА ИЛИ ЗАГУБАТА И ДРУГИЯ ВСЕОБХВАТЕН ДОХОД</t>
  </si>
  <si>
    <t>Други приходи</t>
  </si>
  <si>
    <t>Разходи по икономически елементи</t>
  </si>
  <si>
    <t>Разходи /(Възстановени) за обезценка</t>
  </si>
  <si>
    <t xml:space="preserve">Други оперативни разходи  </t>
  </si>
  <si>
    <t>Общо разходи по икономически елементи</t>
  </si>
  <si>
    <t>Печалба преди облагане с данъци</t>
  </si>
  <si>
    <t>Разходи за данък</t>
  </si>
  <si>
    <t>Печалба за периода</t>
  </si>
  <si>
    <r>
      <rPr>
        <b/>
        <sz val="11"/>
        <rFont val="Arial"/>
        <family val="2"/>
        <charset val="204"/>
      </rPr>
      <t>Друг всеобхватен доход:</t>
    </r>
    <r>
      <rPr>
        <sz val="11"/>
        <rFont val="Arial"/>
        <family val="2"/>
        <charset val="204"/>
      </rPr>
      <t xml:space="preserve">  </t>
    </r>
  </si>
  <si>
    <t>Компоненти, които няма да бъдат впоследствие рекласифицирани в печалбата и загубата:</t>
  </si>
  <si>
    <t>Преоценки на задължение по план за дефинирани доходи при пенсиониране</t>
  </si>
  <si>
    <t>Данъчни ефекти, свързани с тези компоненти</t>
  </si>
  <si>
    <t>Друг всеобхватен доход за периода, нетно от данък</t>
  </si>
  <si>
    <t>Общ всеобхватен доход за периода</t>
  </si>
  <si>
    <t>Наличност от парични средства на 1 януари</t>
  </si>
  <si>
    <t>Парични потоци от оперативната дейност</t>
  </si>
  <si>
    <t>Постъпления от клиенти и др.дебитори</t>
  </si>
  <si>
    <t>Плащания на  доставчици и др.кредитори</t>
  </si>
  <si>
    <t>Плащания, свързани с трудови възнаграждения</t>
  </si>
  <si>
    <t>Изплатени данъци</t>
  </si>
  <si>
    <t xml:space="preserve">Нетни парични потоци от оперативна дейност </t>
  </si>
  <si>
    <t>Парични потоци от инвестиционна дейност</t>
  </si>
  <si>
    <t>Покупка на имоти, машини и съоръжения</t>
  </si>
  <si>
    <t xml:space="preserve">Нетни парични потоци от  инвестиционна дейност </t>
  </si>
  <si>
    <t xml:space="preserve">Парични потоци от финансова дейност </t>
  </si>
  <si>
    <t>Изплатени дивиденти</t>
  </si>
  <si>
    <t>Платени банкови такси и комисионни</t>
  </si>
  <si>
    <t xml:space="preserve">Нетни парични потоци от  финансова дейност </t>
  </si>
  <si>
    <t>Изменения на наличностите през годината</t>
  </si>
  <si>
    <t>Парични наличности в края  на периода</t>
  </si>
  <si>
    <t>ОТЧЕТ ЗА ПРОМЕНИТЕ В КАПИТАЛА</t>
  </si>
  <si>
    <t>на "Водоснабдяване и канализация" ООД гр.Силистра</t>
  </si>
  <si>
    <t>Общи  резерви</t>
  </si>
  <si>
    <t>Преоценъчни резерви</t>
  </si>
  <si>
    <t xml:space="preserve">Общо </t>
  </si>
  <si>
    <t>хил.лв.</t>
  </si>
  <si>
    <t>Салдо на 1 януари 2015г.</t>
  </si>
  <si>
    <t>Друг всеобхватен доход за периода</t>
  </si>
  <si>
    <t>Разпределение на печалбата, в т.ч.</t>
  </si>
  <si>
    <t xml:space="preserve">   а/ резерви</t>
  </si>
  <si>
    <t xml:space="preserve">   б/ дивиденти</t>
  </si>
  <si>
    <t xml:space="preserve">Отписване на преоценъчен резерв </t>
  </si>
  <si>
    <t>Салдо към 31 декември 2015г.</t>
  </si>
  <si>
    <t>Трансфер към неразпределена печалба</t>
  </si>
  <si>
    <t>Салдо към 31 март 2016г.</t>
  </si>
  <si>
    <t>към 30 юни     2016 г</t>
  </si>
  <si>
    <t>Дата 20,07,2016 г.</t>
  </si>
  <si>
    <t>за  шестмесечие, завършващо на 30 юни 2016 г.</t>
  </si>
  <si>
    <t>Шестмесечие, приключващо на 30 юни 2016 г.</t>
  </si>
  <si>
    <t>Шестмесечие, приключващо на 30 юни 2015 г.</t>
  </si>
  <si>
    <t>Дата:20,07,2016 г.</t>
  </si>
  <si>
    <t>зо годината, завършваща на 30 юни 2016 г.</t>
  </si>
  <si>
    <t>за шестмесечие ,приключващо на 30 юни 2016 г.</t>
  </si>
  <si>
    <t>за тримесечие, завършваща на 30 ЮНИ 2016 г.</t>
  </si>
  <si>
    <t>Шестмесечие, завършващо на 30.06,2016 г</t>
  </si>
  <si>
    <t>Шестмесечие, завършващо на 30.06,2015 г</t>
  </si>
  <si>
    <t>20,07,2016 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</si>
</sst>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2" fillId="0" borderId="0" xfId="0" applyFont="1"/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/>
    <xf numFmtId="1" fontId="8" fillId="0" borderId="0" xfId="0" applyNumberFormat="1" applyFont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0" fillId="0" borderId="0" xfId="0" applyAlignment="1"/>
    <xf numFmtId="1" fontId="1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9" fillId="0" borderId="0" xfId="0" applyFont="1"/>
    <xf numFmtId="1" fontId="1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1" fontId="5" fillId="2" borderId="3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1" fontId="7" fillId="0" borderId="0" xfId="0" applyNumberFormat="1" applyFont="1" applyFill="1" applyBorder="1" applyAlignment="1">
      <alignment horizontal="center"/>
    </xf>
    <xf numFmtId="0" fontId="10" fillId="0" borderId="0" xfId="0" applyFont="1"/>
    <xf numFmtId="0" fontId="7" fillId="0" borderId="0" xfId="0" applyFont="1" applyBorder="1" applyAlignment="1">
      <alignment vertical="center" wrapText="1"/>
    </xf>
    <xf numFmtId="0" fontId="11" fillId="0" borderId="0" xfId="0" applyFont="1"/>
    <xf numFmtId="1" fontId="5" fillId="0" borderId="1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/>
    <xf numFmtId="1" fontId="4" fillId="0" borderId="0" xfId="0" applyNumberFormat="1" applyFont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1" fontId="6" fillId="0" borderId="1" xfId="0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/>
    <xf numFmtId="1" fontId="5" fillId="4" borderId="4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znes%20plan%20-%2031.06.2016%20O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оротна"/>
      <sheetName val="етикет"/>
      <sheetName val="Иванова нов"/>
      <sheetName val="Иванова"/>
      <sheetName val="НСИ"/>
      <sheetName val="Баланс нов"/>
      <sheetName val="баланс Ганев"/>
      <sheetName val="Баланс"/>
      <sheetName val="БАЛАНС ИЛИЯ"/>
      <sheetName val="баланс МСС"/>
      <sheetName val="ОПР Ганев"/>
      <sheetName val="ОПР нов"/>
      <sheetName val="ОПР ИЛИЯ"/>
      <sheetName val="ОПР СС нееее"/>
      <sheetName val="Спр.вз."/>
      <sheetName val="Спр.за задълж."/>
      <sheetName val="Соб.к-л Ганев"/>
      <sheetName val="Соб.к-л нов"/>
      <sheetName val="Спр.соб.к-л"/>
      <sheetName val="Соб.к-л СС Илия"/>
      <sheetName val="фин.икон.съст.1"/>
      <sheetName val="фин.икон.съст.2"/>
      <sheetName val="Фин.икон.съст1. не"/>
      <sheetName val="Фин.икон.съст.2 не"/>
      <sheetName val="Фин.икон.съст.1-мррб"/>
      <sheetName val="Фин.икон.съст.2-мррб"/>
      <sheetName val="Фин.коеф.пр.3"/>
      <sheetName val="Фин.коеф.пр.4"/>
      <sheetName val="Sheet7"/>
      <sheetName val="Sheet3"/>
    </sheetNames>
    <sheetDataSet>
      <sheetData sheetId="0">
        <row r="9">
          <cell r="I9">
            <v>1441</v>
          </cell>
        </row>
        <row r="47">
          <cell r="I47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33854.83</v>
          </cell>
        </row>
      </sheetData>
      <sheetData sheetId="1" refreshError="1"/>
      <sheetData sheetId="2">
        <row r="27">
          <cell r="D27">
            <v>713</v>
          </cell>
        </row>
        <row r="62">
          <cell r="D62">
            <v>0</v>
          </cell>
        </row>
      </sheetData>
      <sheetData sheetId="3" refreshError="1"/>
      <sheetData sheetId="4" refreshError="1"/>
      <sheetData sheetId="5">
        <row r="24">
          <cell r="C24">
            <v>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P7">
            <v>3941</v>
          </cell>
        </row>
      </sheetData>
      <sheetData sheetId="12">
        <row r="28">
          <cell r="C28">
            <v>15.711040000000008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1">
          <cell r="I31">
            <v>-1692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0"/>
  <sheetViews>
    <sheetView topLeftCell="A19" workbookViewId="0">
      <selection activeCell="G39" sqref="G39"/>
    </sheetView>
  </sheetViews>
  <sheetFormatPr defaultRowHeight="15"/>
  <cols>
    <col min="1" max="1" width="47.140625" customWidth="1"/>
    <col min="2" max="2" width="9.140625" style="15"/>
    <col min="3" max="3" width="10.5703125" style="15" customWidth="1"/>
    <col min="4" max="4" width="11.7109375" style="15" customWidth="1"/>
    <col min="6" max="6" width="9.5703125" bestFit="1" customWidth="1"/>
    <col min="7" max="7" width="44.5703125" bestFit="1" customWidth="1"/>
    <col min="257" max="257" width="47.140625" customWidth="1"/>
    <col min="259" max="259" width="10.5703125" customWidth="1"/>
    <col min="260" max="260" width="11.7109375" customWidth="1"/>
    <col min="262" max="262" width="9.5703125" bestFit="1" customWidth="1"/>
    <col min="263" max="263" width="44.5703125" bestFit="1" customWidth="1"/>
    <col min="513" max="513" width="47.140625" customWidth="1"/>
    <col min="515" max="515" width="10.5703125" customWidth="1"/>
    <col min="516" max="516" width="11.7109375" customWidth="1"/>
    <col min="518" max="518" width="9.5703125" bestFit="1" customWidth="1"/>
    <col min="519" max="519" width="44.5703125" bestFit="1" customWidth="1"/>
    <col min="769" max="769" width="47.140625" customWidth="1"/>
    <col min="771" max="771" width="10.5703125" customWidth="1"/>
    <col min="772" max="772" width="11.7109375" customWidth="1"/>
    <col min="774" max="774" width="9.5703125" bestFit="1" customWidth="1"/>
    <col min="775" max="775" width="44.5703125" bestFit="1" customWidth="1"/>
    <col min="1025" max="1025" width="47.140625" customWidth="1"/>
    <col min="1027" max="1027" width="10.5703125" customWidth="1"/>
    <col min="1028" max="1028" width="11.7109375" customWidth="1"/>
    <col min="1030" max="1030" width="9.5703125" bestFit="1" customWidth="1"/>
    <col min="1031" max="1031" width="44.5703125" bestFit="1" customWidth="1"/>
    <col min="1281" max="1281" width="47.140625" customWidth="1"/>
    <col min="1283" max="1283" width="10.5703125" customWidth="1"/>
    <col min="1284" max="1284" width="11.7109375" customWidth="1"/>
    <col min="1286" max="1286" width="9.5703125" bestFit="1" customWidth="1"/>
    <col min="1287" max="1287" width="44.5703125" bestFit="1" customWidth="1"/>
    <col min="1537" max="1537" width="47.140625" customWidth="1"/>
    <col min="1539" max="1539" width="10.5703125" customWidth="1"/>
    <col min="1540" max="1540" width="11.7109375" customWidth="1"/>
    <col min="1542" max="1542" width="9.5703125" bestFit="1" customWidth="1"/>
    <col min="1543" max="1543" width="44.5703125" bestFit="1" customWidth="1"/>
    <col min="1793" max="1793" width="47.140625" customWidth="1"/>
    <col min="1795" max="1795" width="10.5703125" customWidth="1"/>
    <col min="1796" max="1796" width="11.7109375" customWidth="1"/>
    <col min="1798" max="1798" width="9.5703125" bestFit="1" customWidth="1"/>
    <col min="1799" max="1799" width="44.5703125" bestFit="1" customWidth="1"/>
    <col min="2049" max="2049" width="47.140625" customWidth="1"/>
    <col min="2051" max="2051" width="10.5703125" customWidth="1"/>
    <col min="2052" max="2052" width="11.7109375" customWidth="1"/>
    <col min="2054" max="2054" width="9.5703125" bestFit="1" customWidth="1"/>
    <col min="2055" max="2055" width="44.5703125" bestFit="1" customWidth="1"/>
    <col min="2305" max="2305" width="47.140625" customWidth="1"/>
    <col min="2307" max="2307" width="10.5703125" customWidth="1"/>
    <col min="2308" max="2308" width="11.7109375" customWidth="1"/>
    <col min="2310" max="2310" width="9.5703125" bestFit="1" customWidth="1"/>
    <col min="2311" max="2311" width="44.5703125" bestFit="1" customWidth="1"/>
    <col min="2561" max="2561" width="47.140625" customWidth="1"/>
    <col min="2563" max="2563" width="10.5703125" customWidth="1"/>
    <col min="2564" max="2564" width="11.7109375" customWidth="1"/>
    <col min="2566" max="2566" width="9.5703125" bestFit="1" customWidth="1"/>
    <col min="2567" max="2567" width="44.5703125" bestFit="1" customWidth="1"/>
    <col min="2817" max="2817" width="47.140625" customWidth="1"/>
    <col min="2819" max="2819" width="10.5703125" customWidth="1"/>
    <col min="2820" max="2820" width="11.7109375" customWidth="1"/>
    <col min="2822" max="2822" width="9.5703125" bestFit="1" customWidth="1"/>
    <col min="2823" max="2823" width="44.5703125" bestFit="1" customWidth="1"/>
    <col min="3073" max="3073" width="47.140625" customWidth="1"/>
    <col min="3075" max="3075" width="10.5703125" customWidth="1"/>
    <col min="3076" max="3076" width="11.7109375" customWidth="1"/>
    <col min="3078" max="3078" width="9.5703125" bestFit="1" customWidth="1"/>
    <col min="3079" max="3079" width="44.5703125" bestFit="1" customWidth="1"/>
    <col min="3329" max="3329" width="47.140625" customWidth="1"/>
    <col min="3331" max="3331" width="10.5703125" customWidth="1"/>
    <col min="3332" max="3332" width="11.7109375" customWidth="1"/>
    <col min="3334" max="3334" width="9.5703125" bestFit="1" customWidth="1"/>
    <col min="3335" max="3335" width="44.5703125" bestFit="1" customWidth="1"/>
    <col min="3585" max="3585" width="47.140625" customWidth="1"/>
    <col min="3587" max="3587" width="10.5703125" customWidth="1"/>
    <col min="3588" max="3588" width="11.7109375" customWidth="1"/>
    <col min="3590" max="3590" width="9.5703125" bestFit="1" customWidth="1"/>
    <col min="3591" max="3591" width="44.5703125" bestFit="1" customWidth="1"/>
    <col min="3841" max="3841" width="47.140625" customWidth="1"/>
    <col min="3843" max="3843" width="10.5703125" customWidth="1"/>
    <col min="3844" max="3844" width="11.7109375" customWidth="1"/>
    <col min="3846" max="3846" width="9.5703125" bestFit="1" customWidth="1"/>
    <col min="3847" max="3847" width="44.5703125" bestFit="1" customWidth="1"/>
    <col min="4097" max="4097" width="47.140625" customWidth="1"/>
    <col min="4099" max="4099" width="10.5703125" customWidth="1"/>
    <col min="4100" max="4100" width="11.7109375" customWidth="1"/>
    <col min="4102" max="4102" width="9.5703125" bestFit="1" customWidth="1"/>
    <col min="4103" max="4103" width="44.5703125" bestFit="1" customWidth="1"/>
    <col min="4353" max="4353" width="47.140625" customWidth="1"/>
    <col min="4355" max="4355" width="10.5703125" customWidth="1"/>
    <col min="4356" max="4356" width="11.7109375" customWidth="1"/>
    <col min="4358" max="4358" width="9.5703125" bestFit="1" customWidth="1"/>
    <col min="4359" max="4359" width="44.5703125" bestFit="1" customWidth="1"/>
    <col min="4609" max="4609" width="47.140625" customWidth="1"/>
    <col min="4611" max="4611" width="10.5703125" customWidth="1"/>
    <col min="4612" max="4612" width="11.7109375" customWidth="1"/>
    <col min="4614" max="4614" width="9.5703125" bestFit="1" customWidth="1"/>
    <col min="4615" max="4615" width="44.5703125" bestFit="1" customWidth="1"/>
    <col min="4865" max="4865" width="47.140625" customWidth="1"/>
    <col min="4867" max="4867" width="10.5703125" customWidth="1"/>
    <col min="4868" max="4868" width="11.7109375" customWidth="1"/>
    <col min="4870" max="4870" width="9.5703125" bestFit="1" customWidth="1"/>
    <col min="4871" max="4871" width="44.5703125" bestFit="1" customWidth="1"/>
    <col min="5121" max="5121" width="47.140625" customWidth="1"/>
    <col min="5123" max="5123" width="10.5703125" customWidth="1"/>
    <col min="5124" max="5124" width="11.7109375" customWidth="1"/>
    <col min="5126" max="5126" width="9.5703125" bestFit="1" customWidth="1"/>
    <col min="5127" max="5127" width="44.5703125" bestFit="1" customWidth="1"/>
    <col min="5377" max="5377" width="47.140625" customWidth="1"/>
    <col min="5379" max="5379" width="10.5703125" customWidth="1"/>
    <col min="5380" max="5380" width="11.7109375" customWidth="1"/>
    <col min="5382" max="5382" width="9.5703125" bestFit="1" customWidth="1"/>
    <col min="5383" max="5383" width="44.5703125" bestFit="1" customWidth="1"/>
    <col min="5633" max="5633" width="47.140625" customWidth="1"/>
    <col min="5635" max="5635" width="10.5703125" customWidth="1"/>
    <col min="5636" max="5636" width="11.7109375" customWidth="1"/>
    <col min="5638" max="5638" width="9.5703125" bestFit="1" customWidth="1"/>
    <col min="5639" max="5639" width="44.5703125" bestFit="1" customWidth="1"/>
    <col min="5889" max="5889" width="47.140625" customWidth="1"/>
    <col min="5891" max="5891" width="10.5703125" customWidth="1"/>
    <col min="5892" max="5892" width="11.7109375" customWidth="1"/>
    <col min="5894" max="5894" width="9.5703125" bestFit="1" customWidth="1"/>
    <col min="5895" max="5895" width="44.5703125" bestFit="1" customWidth="1"/>
    <col min="6145" max="6145" width="47.140625" customWidth="1"/>
    <col min="6147" max="6147" width="10.5703125" customWidth="1"/>
    <col min="6148" max="6148" width="11.7109375" customWidth="1"/>
    <col min="6150" max="6150" width="9.5703125" bestFit="1" customWidth="1"/>
    <col min="6151" max="6151" width="44.5703125" bestFit="1" customWidth="1"/>
    <col min="6401" max="6401" width="47.140625" customWidth="1"/>
    <col min="6403" max="6403" width="10.5703125" customWidth="1"/>
    <col min="6404" max="6404" width="11.7109375" customWidth="1"/>
    <col min="6406" max="6406" width="9.5703125" bestFit="1" customWidth="1"/>
    <col min="6407" max="6407" width="44.5703125" bestFit="1" customWidth="1"/>
    <col min="6657" max="6657" width="47.140625" customWidth="1"/>
    <col min="6659" max="6659" width="10.5703125" customWidth="1"/>
    <col min="6660" max="6660" width="11.7109375" customWidth="1"/>
    <col min="6662" max="6662" width="9.5703125" bestFit="1" customWidth="1"/>
    <col min="6663" max="6663" width="44.5703125" bestFit="1" customWidth="1"/>
    <col min="6913" max="6913" width="47.140625" customWidth="1"/>
    <col min="6915" max="6915" width="10.5703125" customWidth="1"/>
    <col min="6916" max="6916" width="11.7109375" customWidth="1"/>
    <col min="6918" max="6918" width="9.5703125" bestFit="1" customWidth="1"/>
    <col min="6919" max="6919" width="44.5703125" bestFit="1" customWidth="1"/>
    <col min="7169" max="7169" width="47.140625" customWidth="1"/>
    <col min="7171" max="7171" width="10.5703125" customWidth="1"/>
    <col min="7172" max="7172" width="11.7109375" customWidth="1"/>
    <col min="7174" max="7174" width="9.5703125" bestFit="1" customWidth="1"/>
    <col min="7175" max="7175" width="44.5703125" bestFit="1" customWidth="1"/>
    <col min="7425" max="7425" width="47.140625" customWidth="1"/>
    <col min="7427" max="7427" width="10.5703125" customWidth="1"/>
    <col min="7428" max="7428" width="11.7109375" customWidth="1"/>
    <col min="7430" max="7430" width="9.5703125" bestFit="1" customWidth="1"/>
    <col min="7431" max="7431" width="44.5703125" bestFit="1" customWidth="1"/>
    <col min="7681" max="7681" width="47.140625" customWidth="1"/>
    <col min="7683" max="7683" width="10.5703125" customWidth="1"/>
    <col min="7684" max="7684" width="11.7109375" customWidth="1"/>
    <col min="7686" max="7686" width="9.5703125" bestFit="1" customWidth="1"/>
    <col min="7687" max="7687" width="44.5703125" bestFit="1" customWidth="1"/>
    <col min="7937" max="7937" width="47.140625" customWidth="1"/>
    <col min="7939" max="7939" width="10.5703125" customWidth="1"/>
    <col min="7940" max="7940" width="11.7109375" customWidth="1"/>
    <col min="7942" max="7942" width="9.5703125" bestFit="1" customWidth="1"/>
    <col min="7943" max="7943" width="44.5703125" bestFit="1" customWidth="1"/>
    <col min="8193" max="8193" width="47.140625" customWidth="1"/>
    <col min="8195" max="8195" width="10.5703125" customWidth="1"/>
    <col min="8196" max="8196" width="11.7109375" customWidth="1"/>
    <col min="8198" max="8198" width="9.5703125" bestFit="1" customWidth="1"/>
    <col min="8199" max="8199" width="44.5703125" bestFit="1" customWidth="1"/>
    <col min="8449" max="8449" width="47.140625" customWidth="1"/>
    <col min="8451" max="8451" width="10.5703125" customWidth="1"/>
    <col min="8452" max="8452" width="11.7109375" customWidth="1"/>
    <col min="8454" max="8454" width="9.5703125" bestFit="1" customWidth="1"/>
    <col min="8455" max="8455" width="44.5703125" bestFit="1" customWidth="1"/>
    <col min="8705" max="8705" width="47.140625" customWidth="1"/>
    <col min="8707" max="8707" width="10.5703125" customWidth="1"/>
    <col min="8708" max="8708" width="11.7109375" customWidth="1"/>
    <col min="8710" max="8710" width="9.5703125" bestFit="1" customWidth="1"/>
    <col min="8711" max="8711" width="44.5703125" bestFit="1" customWidth="1"/>
    <col min="8961" max="8961" width="47.140625" customWidth="1"/>
    <col min="8963" max="8963" width="10.5703125" customWidth="1"/>
    <col min="8964" max="8964" width="11.7109375" customWidth="1"/>
    <col min="8966" max="8966" width="9.5703125" bestFit="1" customWidth="1"/>
    <col min="8967" max="8967" width="44.5703125" bestFit="1" customWidth="1"/>
    <col min="9217" max="9217" width="47.140625" customWidth="1"/>
    <col min="9219" max="9219" width="10.5703125" customWidth="1"/>
    <col min="9220" max="9220" width="11.7109375" customWidth="1"/>
    <col min="9222" max="9222" width="9.5703125" bestFit="1" customWidth="1"/>
    <col min="9223" max="9223" width="44.5703125" bestFit="1" customWidth="1"/>
    <col min="9473" max="9473" width="47.140625" customWidth="1"/>
    <col min="9475" max="9475" width="10.5703125" customWidth="1"/>
    <col min="9476" max="9476" width="11.7109375" customWidth="1"/>
    <col min="9478" max="9478" width="9.5703125" bestFit="1" customWidth="1"/>
    <col min="9479" max="9479" width="44.5703125" bestFit="1" customWidth="1"/>
    <col min="9729" max="9729" width="47.140625" customWidth="1"/>
    <col min="9731" max="9731" width="10.5703125" customWidth="1"/>
    <col min="9732" max="9732" width="11.7109375" customWidth="1"/>
    <col min="9734" max="9734" width="9.5703125" bestFit="1" customWidth="1"/>
    <col min="9735" max="9735" width="44.5703125" bestFit="1" customWidth="1"/>
    <col min="9985" max="9985" width="47.140625" customWidth="1"/>
    <col min="9987" max="9987" width="10.5703125" customWidth="1"/>
    <col min="9988" max="9988" width="11.7109375" customWidth="1"/>
    <col min="9990" max="9990" width="9.5703125" bestFit="1" customWidth="1"/>
    <col min="9991" max="9991" width="44.5703125" bestFit="1" customWidth="1"/>
    <col min="10241" max="10241" width="47.140625" customWidth="1"/>
    <col min="10243" max="10243" width="10.5703125" customWidth="1"/>
    <col min="10244" max="10244" width="11.7109375" customWidth="1"/>
    <col min="10246" max="10246" width="9.5703125" bestFit="1" customWidth="1"/>
    <col min="10247" max="10247" width="44.5703125" bestFit="1" customWidth="1"/>
    <col min="10497" max="10497" width="47.140625" customWidth="1"/>
    <col min="10499" max="10499" width="10.5703125" customWidth="1"/>
    <col min="10500" max="10500" width="11.7109375" customWidth="1"/>
    <col min="10502" max="10502" width="9.5703125" bestFit="1" customWidth="1"/>
    <col min="10503" max="10503" width="44.5703125" bestFit="1" customWidth="1"/>
    <col min="10753" max="10753" width="47.140625" customWidth="1"/>
    <col min="10755" max="10755" width="10.5703125" customWidth="1"/>
    <col min="10756" max="10756" width="11.7109375" customWidth="1"/>
    <col min="10758" max="10758" width="9.5703125" bestFit="1" customWidth="1"/>
    <col min="10759" max="10759" width="44.5703125" bestFit="1" customWidth="1"/>
    <col min="11009" max="11009" width="47.140625" customWidth="1"/>
    <col min="11011" max="11011" width="10.5703125" customWidth="1"/>
    <col min="11012" max="11012" width="11.7109375" customWidth="1"/>
    <col min="11014" max="11014" width="9.5703125" bestFit="1" customWidth="1"/>
    <col min="11015" max="11015" width="44.5703125" bestFit="1" customWidth="1"/>
    <col min="11265" max="11265" width="47.140625" customWidth="1"/>
    <col min="11267" max="11267" width="10.5703125" customWidth="1"/>
    <col min="11268" max="11268" width="11.7109375" customWidth="1"/>
    <col min="11270" max="11270" width="9.5703125" bestFit="1" customWidth="1"/>
    <col min="11271" max="11271" width="44.5703125" bestFit="1" customWidth="1"/>
    <col min="11521" max="11521" width="47.140625" customWidth="1"/>
    <col min="11523" max="11523" width="10.5703125" customWidth="1"/>
    <col min="11524" max="11524" width="11.7109375" customWidth="1"/>
    <col min="11526" max="11526" width="9.5703125" bestFit="1" customWidth="1"/>
    <col min="11527" max="11527" width="44.5703125" bestFit="1" customWidth="1"/>
    <col min="11777" max="11777" width="47.140625" customWidth="1"/>
    <col min="11779" max="11779" width="10.5703125" customWidth="1"/>
    <col min="11780" max="11780" width="11.7109375" customWidth="1"/>
    <col min="11782" max="11782" width="9.5703125" bestFit="1" customWidth="1"/>
    <col min="11783" max="11783" width="44.5703125" bestFit="1" customWidth="1"/>
    <col min="12033" max="12033" width="47.140625" customWidth="1"/>
    <col min="12035" max="12035" width="10.5703125" customWidth="1"/>
    <col min="12036" max="12036" width="11.7109375" customWidth="1"/>
    <col min="12038" max="12038" width="9.5703125" bestFit="1" customWidth="1"/>
    <col min="12039" max="12039" width="44.5703125" bestFit="1" customWidth="1"/>
    <col min="12289" max="12289" width="47.140625" customWidth="1"/>
    <col min="12291" max="12291" width="10.5703125" customWidth="1"/>
    <col min="12292" max="12292" width="11.7109375" customWidth="1"/>
    <col min="12294" max="12294" width="9.5703125" bestFit="1" customWidth="1"/>
    <col min="12295" max="12295" width="44.5703125" bestFit="1" customWidth="1"/>
    <col min="12545" max="12545" width="47.140625" customWidth="1"/>
    <col min="12547" max="12547" width="10.5703125" customWidth="1"/>
    <col min="12548" max="12548" width="11.7109375" customWidth="1"/>
    <col min="12550" max="12550" width="9.5703125" bestFit="1" customWidth="1"/>
    <col min="12551" max="12551" width="44.5703125" bestFit="1" customWidth="1"/>
    <col min="12801" max="12801" width="47.140625" customWidth="1"/>
    <col min="12803" max="12803" width="10.5703125" customWidth="1"/>
    <col min="12804" max="12804" width="11.7109375" customWidth="1"/>
    <col min="12806" max="12806" width="9.5703125" bestFit="1" customWidth="1"/>
    <col min="12807" max="12807" width="44.5703125" bestFit="1" customWidth="1"/>
    <col min="13057" max="13057" width="47.140625" customWidth="1"/>
    <col min="13059" max="13059" width="10.5703125" customWidth="1"/>
    <col min="13060" max="13060" width="11.7109375" customWidth="1"/>
    <col min="13062" max="13062" width="9.5703125" bestFit="1" customWidth="1"/>
    <col min="13063" max="13063" width="44.5703125" bestFit="1" customWidth="1"/>
    <col min="13313" max="13313" width="47.140625" customWidth="1"/>
    <col min="13315" max="13315" width="10.5703125" customWidth="1"/>
    <col min="13316" max="13316" width="11.7109375" customWidth="1"/>
    <col min="13318" max="13318" width="9.5703125" bestFit="1" customWidth="1"/>
    <col min="13319" max="13319" width="44.5703125" bestFit="1" customWidth="1"/>
    <col min="13569" max="13569" width="47.140625" customWidth="1"/>
    <col min="13571" max="13571" width="10.5703125" customWidth="1"/>
    <col min="13572" max="13572" width="11.7109375" customWidth="1"/>
    <col min="13574" max="13574" width="9.5703125" bestFit="1" customWidth="1"/>
    <col min="13575" max="13575" width="44.5703125" bestFit="1" customWidth="1"/>
    <col min="13825" max="13825" width="47.140625" customWidth="1"/>
    <col min="13827" max="13827" width="10.5703125" customWidth="1"/>
    <col min="13828" max="13828" width="11.7109375" customWidth="1"/>
    <col min="13830" max="13830" width="9.5703125" bestFit="1" customWidth="1"/>
    <col min="13831" max="13831" width="44.5703125" bestFit="1" customWidth="1"/>
    <col min="14081" max="14081" width="47.140625" customWidth="1"/>
    <col min="14083" max="14083" width="10.5703125" customWidth="1"/>
    <col min="14084" max="14084" width="11.7109375" customWidth="1"/>
    <col min="14086" max="14086" width="9.5703125" bestFit="1" customWidth="1"/>
    <col min="14087" max="14087" width="44.5703125" bestFit="1" customWidth="1"/>
    <col min="14337" max="14337" width="47.140625" customWidth="1"/>
    <col min="14339" max="14339" width="10.5703125" customWidth="1"/>
    <col min="14340" max="14340" width="11.7109375" customWidth="1"/>
    <col min="14342" max="14342" width="9.5703125" bestFit="1" customWidth="1"/>
    <col min="14343" max="14343" width="44.5703125" bestFit="1" customWidth="1"/>
    <col min="14593" max="14593" width="47.140625" customWidth="1"/>
    <col min="14595" max="14595" width="10.5703125" customWidth="1"/>
    <col min="14596" max="14596" width="11.7109375" customWidth="1"/>
    <col min="14598" max="14598" width="9.5703125" bestFit="1" customWidth="1"/>
    <col min="14599" max="14599" width="44.5703125" bestFit="1" customWidth="1"/>
    <col min="14849" max="14849" width="47.140625" customWidth="1"/>
    <col min="14851" max="14851" width="10.5703125" customWidth="1"/>
    <col min="14852" max="14852" width="11.7109375" customWidth="1"/>
    <col min="14854" max="14854" width="9.5703125" bestFit="1" customWidth="1"/>
    <col min="14855" max="14855" width="44.5703125" bestFit="1" customWidth="1"/>
    <col min="15105" max="15105" width="47.140625" customWidth="1"/>
    <col min="15107" max="15107" width="10.5703125" customWidth="1"/>
    <col min="15108" max="15108" width="11.7109375" customWidth="1"/>
    <col min="15110" max="15110" width="9.5703125" bestFit="1" customWidth="1"/>
    <col min="15111" max="15111" width="44.5703125" bestFit="1" customWidth="1"/>
    <col min="15361" max="15361" width="47.140625" customWidth="1"/>
    <col min="15363" max="15363" width="10.5703125" customWidth="1"/>
    <col min="15364" max="15364" width="11.7109375" customWidth="1"/>
    <col min="15366" max="15366" width="9.5703125" bestFit="1" customWidth="1"/>
    <col min="15367" max="15367" width="44.5703125" bestFit="1" customWidth="1"/>
    <col min="15617" max="15617" width="47.140625" customWidth="1"/>
    <col min="15619" max="15619" width="10.5703125" customWidth="1"/>
    <col min="15620" max="15620" width="11.7109375" customWidth="1"/>
    <col min="15622" max="15622" width="9.5703125" bestFit="1" customWidth="1"/>
    <col min="15623" max="15623" width="44.5703125" bestFit="1" customWidth="1"/>
    <col min="15873" max="15873" width="47.140625" customWidth="1"/>
    <col min="15875" max="15875" width="10.5703125" customWidth="1"/>
    <col min="15876" max="15876" width="11.7109375" customWidth="1"/>
    <col min="15878" max="15878" width="9.5703125" bestFit="1" customWidth="1"/>
    <col min="15879" max="15879" width="44.5703125" bestFit="1" customWidth="1"/>
    <col min="16129" max="16129" width="47.140625" customWidth="1"/>
    <col min="16131" max="16131" width="10.5703125" customWidth="1"/>
    <col min="16132" max="16132" width="11.7109375" customWidth="1"/>
    <col min="16134" max="16134" width="9.5703125" bestFit="1" customWidth="1"/>
    <col min="16135" max="16135" width="44.5703125" bestFit="1" customWidth="1"/>
  </cols>
  <sheetData>
    <row r="1" spans="1:4">
      <c r="A1" s="91" t="s">
        <v>0</v>
      </c>
      <c r="B1" s="91"/>
      <c r="C1" s="91"/>
      <c r="D1" s="91"/>
    </row>
    <row r="2" spans="1:4">
      <c r="A2" s="91" t="s">
        <v>124</v>
      </c>
      <c r="B2" s="91"/>
      <c r="C2" s="91"/>
      <c r="D2" s="91"/>
    </row>
    <row r="3" spans="1:4">
      <c r="A3" s="91" t="s">
        <v>1</v>
      </c>
      <c r="B3" s="91"/>
      <c r="C3" s="91"/>
      <c r="D3" s="91"/>
    </row>
    <row r="4" spans="1:4">
      <c r="A4" s="44"/>
      <c r="B4" s="44"/>
      <c r="C4" s="44"/>
      <c r="D4" s="44"/>
    </row>
    <row r="5" spans="1:4" ht="40.5" customHeight="1">
      <c r="A5" s="1"/>
      <c r="B5" s="1"/>
      <c r="C5" s="1" t="s">
        <v>117</v>
      </c>
      <c r="D5" s="1" t="s">
        <v>55</v>
      </c>
    </row>
    <row r="6" spans="1:4">
      <c r="A6" s="2" t="s">
        <v>2</v>
      </c>
      <c r="B6" s="3"/>
      <c r="C6" s="3"/>
      <c r="D6" s="3"/>
    </row>
    <row r="7" spans="1:4">
      <c r="A7" s="2" t="s">
        <v>3</v>
      </c>
      <c r="B7" s="3"/>
      <c r="C7" s="3"/>
      <c r="D7" s="3"/>
    </row>
    <row r="8" spans="1:4">
      <c r="A8" s="4" t="s">
        <v>4</v>
      </c>
      <c r="B8" s="3">
        <v>4</v>
      </c>
      <c r="C8" s="5">
        <v>1368</v>
      </c>
      <c r="D8" s="5">
        <v>4436</v>
      </c>
    </row>
    <row r="9" spans="1:4">
      <c r="A9" s="4" t="s">
        <v>5</v>
      </c>
      <c r="B9" s="3">
        <v>5</v>
      </c>
      <c r="C9" s="48">
        <v>8</v>
      </c>
      <c r="D9" s="48">
        <v>10</v>
      </c>
    </row>
    <row r="10" spans="1:4" hidden="1">
      <c r="A10" s="4" t="s">
        <v>6</v>
      </c>
      <c r="B10" s="3"/>
      <c r="C10" s="3"/>
      <c r="D10" s="3"/>
    </row>
    <row r="11" spans="1:4" ht="24" hidden="1" customHeight="1">
      <c r="A11" s="6" t="s">
        <v>7</v>
      </c>
      <c r="B11" s="3"/>
      <c r="C11" s="3"/>
      <c r="D11" s="3"/>
    </row>
    <row r="12" spans="1:4" hidden="1">
      <c r="A12" s="4" t="s">
        <v>8</v>
      </c>
      <c r="B12" s="3"/>
      <c r="C12" s="3"/>
      <c r="D12" s="3"/>
    </row>
    <row r="13" spans="1:4" hidden="1">
      <c r="A13" s="4" t="s">
        <v>9</v>
      </c>
      <c r="B13" s="3"/>
      <c r="C13" s="3"/>
      <c r="D13" s="3"/>
    </row>
    <row r="14" spans="1:4" hidden="1">
      <c r="A14" s="4" t="s">
        <v>10</v>
      </c>
      <c r="B14" s="3"/>
      <c r="C14" s="3"/>
      <c r="D14" s="3"/>
    </row>
    <row r="15" spans="1:4" hidden="1">
      <c r="A15" s="4" t="s">
        <v>11</v>
      </c>
      <c r="B15" s="3"/>
      <c r="C15" s="3"/>
      <c r="D15" s="3"/>
    </row>
    <row r="16" spans="1:4">
      <c r="A16" s="49" t="s">
        <v>56</v>
      </c>
      <c r="B16" s="3"/>
      <c r="C16" s="50">
        <f>SUM(C8+C9)</f>
        <v>1376</v>
      </c>
      <c r="D16" s="50">
        <f>SUM(D8+D9)</f>
        <v>4446</v>
      </c>
    </row>
    <row r="17" spans="1:6">
      <c r="A17" s="49"/>
      <c r="B17" s="3"/>
      <c r="C17" s="8"/>
      <c r="D17" s="8"/>
    </row>
    <row r="18" spans="1:6">
      <c r="A18" s="2" t="s">
        <v>12</v>
      </c>
      <c r="B18" s="3"/>
      <c r="C18" s="3"/>
      <c r="D18" s="3"/>
    </row>
    <row r="19" spans="1:6">
      <c r="A19" s="4" t="s">
        <v>13</v>
      </c>
      <c r="B19" s="3">
        <v>6</v>
      </c>
      <c r="C19" s="5">
        <v>713</v>
      </c>
      <c r="D19" s="5">
        <v>703</v>
      </c>
    </row>
    <row r="20" spans="1:6">
      <c r="A20" s="4" t="s">
        <v>57</v>
      </c>
      <c r="B20" s="3">
        <v>7</v>
      </c>
      <c r="C20" s="5">
        <v>1880</v>
      </c>
      <c r="D20" s="5">
        <v>1717</v>
      </c>
      <c r="F20" s="5"/>
    </row>
    <row r="21" spans="1:6" hidden="1">
      <c r="A21" s="4" t="s">
        <v>14</v>
      </c>
      <c r="B21" s="3"/>
      <c r="C21" s="3"/>
      <c r="D21" s="3"/>
    </row>
    <row r="22" spans="1:6">
      <c r="A22" s="4" t="s">
        <v>58</v>
      </c>
      <c r="B22" s="3">
        <v>8</v>
      </c>
      <c r="C22" s="48">
        <v>206</v>
      </c>
      <c r="D22" s="48">
        <v>669</v>
      </c>
    </row>
    <row r="23" spans="1:6" hidden="1">
      <c r="A23" s="4" t="s">
        <v>15</v>
      </c>
      <c r="B23" s="3"/>
      <c r="C23" s="5">
        <f>SUM('[1]Иванова нов'!D62)</f>
        <v>0</v>
      </c>
      <c r="D23" s="5">
        <v>0</v>
      </c>
    </row>
    <row r="24" spans="1:6" ht="30" hidden="1" customHeight="1">
      <c r="A24" s="6" t="s">
        <v>16</v>
      </c>
      <c r="B24" s="3"/>
      <c r="C24" s="3"/>
      <c r="D24" s="3"/>
    </row>
    <row r="25" spans="1:6">
      <c r="A25" s="2" t="s">
        <v>59</v>
      </c>
      <c r="B25" s="3"/>
      <c r="C25" s="8">
        <f>SUM(C19+C20+C22+C23)</f>
        <v>2799</v>
      </c>
      <c r="D25" s="8">
        <f>SUM(D19+D20+D22+D23)</f>
        <v>3089</v>
      </c>
    </row>
    <row r="26" spans="1:6" ht="15.75" thickBot="1">
      <c r="A26" s="2" t="s">
        <v>60</v>
      </c>
      <c r="B26" s="3"/>
      <c r="C26" s="51">
        <f>SUM(C25+C16)</f>
        <v>4175</v>
      </c>
      <c r="D26" s="51">
        <f>SUM(D25+D16)</f>
        <v>7535</v>
      </c>
      <c r="F26" s="52"/>
    </row>
    <row r="27" spans="1:6" ht="15.75" thickTop="1">
      <c r="A27" s="2"/>
      <c r="B27" s="3"/>
      <c r="C27" s="8"/>
      <c r="D27" s="8"/>
      <c r="F27" s="52"/>
    </row>
    <row r="28" spans="1:6" ht="9" customHeight="1">
      <c r="A28" s="9" t="s">
        <v>17</v>
      </c>
      <c r="B28" s="44"/>
      <c r="C28" s="44"/>
      <c r="D28" s="44"/>
    </row>
    <row r="29" spans="1:6">
      <c r="A29" s="2" t="s">
        <v>61</v>
      </c>
      <c r="B29" s="3"/>
      <c r="C29" s="3"/>
      <c r="D29" s="3"/>
    </row>
    <row r="30" spans="1:6" ht="24.75" customHeight="1">
      <c r="A30" s="10" t="s">
        <v>62</v>
      </c>
      <c r="B30" s="3"/>
      <c r="C30" s="3"/>
      <c r="D30" s="3"/>
    </row>
    <row r="31" spans="1:6">
      <c r="A31" s="4" t="s">
        <v>32</v>
      </c>
      <c r="B31" s="3">
        <v>9</v>
      </c>
      <c r="C31" s="5">
        <v>192</v>
      </c>
      <c r="D31" s="5">
        <v>192</v>
      </c>
    </row>
    <row r="32" spans="1:6" hidden="1">
      <c r="A32" s="4" t="s">
        <v>18</v>
      </c>
      <c r="B32" s="3"/>
      <c r="C32" s="3"/>
      <c r="D32" s="3"/>
    </row>
    <row r="33" spans="1:4">
      <c r="A33" s="4" t="s">
        <v>45</v>
      </c>
      <c r="B33" s="3"/>
      <c r="C33" s="5">
        <v>2604</v>
      </c>
      <c r="D33" s="5">
        <v>5519</v>
      </c>
    </row>
    <row r="34" spans="1:4">
      <c r="A34" s="6" t="s">
        <v>63</v>
      </c>
      <c r="B34" s="3"/>
      <c r="C34" s="48">
        <v>16</v>
      </c>
      <c r="D34" s="48">
        <v>224</v>
      </c>
    </row>
    <row r="35" spans="1:4" hidden="1">
      <c r="A35" s="2" t="s">
        <v>19</v>
      </c>
      <c r="B35" s="3"/>
      <c r="C35" s="3"/>
      <c r="D35" s="3"/>
    </row>
    <row r="36" spans="1:4">
      <c r="A36" s="2" t="s">
        <v>64</v>
      </c>
      <c r="B36" s="3"/>
      <c r="C36" s="50">
        <f>SUM(C31+C33+C34)</f>
        <v>2812</v>
      </c>
      <c r="D36" s="50">
        <f>SUM(D31+D33+D34)</f>
        <v>5935</v>
      </c>
    </row>
    <row r="37" spans="1:4">
      <c r="A37" s="2"/>
      <c r="B37" s="3"/>
      <c r="C37" s="3"/>
      <c r="D37" s="3"/>
    </row>
    <row r="38" spans="1:4">
      <c r="A38" s="2" t="s">
        <v>20</v>
      </c>
      <c r="B38" s="3"/>
      <c r="C38" s="3"/>
      <c r="D38" s="3"/>
    </row>
    <row r="39" spans="1:4">
      <c r="A39" s="11" t="s">
        <v>65</v>
      </c>
      <c r="B39" s="3">
        <v>10</v>
      </c>
      <c r="C39" s="36">
        <v>21</v>
      </c>
      <c r="D39" s="36">
        <v>90</v>
      </c>
    </row>
    <row r="40" spans="1:4" hidden="1">
      <c r="A40" s="4" t="s">
        <v>21</v>
      </c>
      <c r="B40" s="3"/>
      <c r="C40" s="37"/>
      <c r="D40" s="37"/>
    </row>
    <row r="41" spans="1:4" hidden="1">
      <c r="A41" s="4" t="s">
        <v>22</v>
      </c>
      <c r="B41" s="3"/>
      <c r="C41" s="37"/>
      <c r="D41" s="37"/>
    </row>
    <row r="42" spans="1:4">
      <c r="A42" s="4" t="s">
        <v>66</v>
      </c>
      <c r="B42" s="3">
        <v>11</v>
      </c>
      <c r="C42" s="36">
        <v>391</v>
      </c>
      <c r="D42" s="36">
        <v>391</v>
      </c>
    </row>
    <row r="43" spans="1:4">
      <c r="A43" s="11" t="s">
        <v>67</v>
      </c>
      <c r="B43" s="3">
        <v>12</v>
      </c>
      <c r="C43" s="53">
        <v>60</v>
      </c>
      <c r="D43" s="53">
        <v>60</v>
      </c>
    </row>
    <row r="44" spans="1:4">
      <c r="A44" s="49" t="s">
        <v>68</v>
      </c>
      <c r="B44" s="3"/>
      <c r="C44" s="54">
        <f>SUM(C39:C43)</f>
        <v>472</v>
      </c>
      <c r="D44" s="54">
        <f>SUM(D39:D43)</f>
        <v>541</v>
      </c>
    </row>
    <row r="45" spans="1:4">
      <c r="A45" s="49"/>
      <c r="B45" s="3"/>
      <c r="C45" s="43"/>
      <c r="D45" s="43"/>
    </row>
    <row r="46" spans="1:4">
      <c r="A46" s="10" t="s">
        <v>23</v>
      </c>
      <c r="B46" s="3">
        <v>13</v>
      </c>
      <c r="C46" s="54">
        <v>891</v>
      </c>
      <c r="D46" s="55">
        <v>1059</v>
      </c>
    </row>
    <row r="47" spans="1:4">
      <c r="A47" s="10" t="s">
        <v>69</v>
      </c>
      <c r="B47" s="3"/>
      <c r="C47" s="56">
        <f>SUM(C46+C44)</f>
        <v>1363</v>
      </c>
      <c r="D47" s="56">
        <v>1600</v>
      </c>
    </row>
    <row r="48" spans="1:4" ht="25.5" hidden="1">
      <c r="A48" s="6" t="s">
        <v>24</v>
      </c>
      <c r="B48" s="3"/>
      <c r="C48" s="3"/>
      <c r="D48" s="3"/>
    </row>
    <row r="49" spans="1:5" ht="12" customHeight="1" thickBot="1">
      <c r="A49" s="49" t="s">
        <v>70</v>
      </c>
      <c r="B49" s="3"/>
      <c r="C49" s="57">
        <f>SUM(C36+C47)</f>
        <v>4175</v>
      </c>
      <c r="D49" s="57">
        <f>SUM(D47+D36)</f>
        <v>7535</v>
      </c>
    </row>
    <row r="50" spans="1:5" s="25" customFormat="1" ht="13.5" thickTop="1">
      <c r="A50" s="10"/>
      <c r="B50" s="7"/>
      <c r="C50" s="8"/>
      <c r="D50" s="8"/>
    </row>
    <row r="51" spans="1:5">
      <c r="A51" s="2"/>
      <c r="B51" s="3"/>
      <c r="C51" s="8"/>
      <c r="D51" s="8"/>
    </row>
    <row r="52" spans="1:5">
      <c r="A52" s="9"/>
      <c r="B52" s="44"/>
      <c r="C52" s="44"/>
      <c r="D52" s="44"/>
    </row>
    <row r="53" spans="1:5">
      <c r="A53" s="9"/>
      <c r="B53" s="44"/>
      <c r="C53" s="44"/>
      <c r="D53" s="44"/>
    </row>
    <row r="54" spans="1:5">
      <c r="A54" s="9"/>
      <c r="B54" s="44"/>
      <c r="C54" s="44"/>
      <c r="D54" s="44"/>
    </row>
    <row r="55" spans="1:5">
      <c r="A55" s="9" t="s">
        <v>118</v>
      </c>
      <c r="B55" s="9"/>
      <c r="C55" s="9"/>
      <c r="D55" s="9"/>
      <c r="E55" s="13"/>
    </row>
    <row r="56" spans="1:5">
      <c r="A56" s="9" t="s">
        <v>25</v>
      </c>
      <c r="B56" s="9"/>
      <c r="C56" s="9" t="s">
        <v>26</v>
      </c>
      <c r="D56" s="9"/>
    </row>
    <row r="57" spans="1:5">
      <c r="A57" s="9" t="s">
        <v>27</v>
      </c>
      <c r="B57" s="9"/>
      <c r="C57" s="9" t="s">
        <v>53</v>
      </c>
      <c r="D57" s="9"/>
    </row>
    <row r="58" spans="1:5" ht="30" hidden="1" customHeight="1">
      <c r="A58" s="14" t="s">
        <v>17</v>
      </c>
      <c r="B58" s="14"/>
      <c r="C58" s="14"/>
      <c r="D58" s="14"/>
    </row>
    <row r="59" spans="1:5">
      <c r="A59" s="14" t="s">
        <v>17</v>
      </c>
      <c r="B59" s="45" t="s">
        <v>17</v>
      </c>
      <c r="C59" s="45" t="s">
        <v>17</v>
      </c>
      <c r="D59" s="45"/>
    </row>
    <row r="60" spans="1:5" ht="14.25" hidden="1" customHeight="1">
      <c r="A60" s="14" t="s">
        <v>17</v>
      </c>
      <c r="B60" s="45"/>
      <c r="C60" s="45"/>
      <c r="D60" s="45"/>
    </row>
    <row r="64" spans="1:5" hidden="1"/>
    <row r="69" hidden="1"/>
    <row r="70" hidden="1"/>
    <row r="80" hidden="1"/>
  </sheetData>
  <mergeCells count="3">
    <mergeCell ref="A1:D1"/>
    <mergeCell ref="A2:D2"/>
    <mergeCell ref="A3:D3"/>
  </mergeCells>
  <pageMargins left="0.93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9"/>
  <sheetViews>
    <sheetView topLeftCell="A13" workbookViewId="0">
      <selection activeCell="D28" sqref="D28"/>
    </sheetView>
  </sheetViews>
  <sheetFormatPr defaultRowHeight="15"/>
  <cols>
    <col min="1" max="1" width="50.5703125" customWidth="1"/>
    <col min="2" max="2" width="6.85546875" customWidth="1"/>
    <col min="3" max="3" width="15" customWidth="1"/>
    <col min="4" max="4" width="15.140625" customWidth="1"/>
    <col min="257" max="257" width="50.5703125" customWidth="1"/>
    <col min="258" max="258" width="6.85546875" customWidth="1"/>
    <col min="259" max="259" width="15" customWidth="1"/>
    <col min="260" max="260" width="15.140625" customWidth="1"/>
    <col min="513" max="513" width="50.5703125" customWidth="1"/>
    <col min="514" max="514" width="6.85546875" customWidth="1"/>
    <col min="515" max="515" width="15" customWidth="1"/>
    <col min="516" max="516" width="15.140625" customWidth="1"/>
    <col min="769" max="769" width="50.5703125" customWidth="1"/>
    <col min="770" max="770" width="6.85546875" customWidth="1"/>
    <col min="771" max="771" width="15" customWidth="1"/>
    <col min="772" max="772" width="15.140625" customWidth="1"/>
    <col min="1025" max="1025" width="50.5703125" customWidth="1"/>
    <col min="1026" max="1026" width="6.85546875" customWidth="1"/>
    <col min="1027" max="1027" width="15" customWidth="1"/>
    <col min="1028" max="1028" width="15.140625" customWidth="1"/>
    <col min="1281" max="1281" width="50.5703125" customWidth="1"/>
    <col min="1282" max="1282" width="6.85546875" customWidth="1"/>
    <col min="1283" max="1283" width="15" customWidth="1"/>
    <col min="1284" max="1284" width="15.140625" customWidth="1"/>
    <col min="1537" max="1537" width="50.5703125" customWidth="1"/>
    <col min="1538" max="1538" width="6.85546875" customWidth="1"/>
    <col min="1539" max="1539" width="15" customWidth="1"/>
    <col min="1540" max="1540" width="15.140625" customWidth="1"/>
    <col min="1793" max="1793" width="50.5703125" customWidth="1"/>
    <col min="1794" max="1794" width="6.85546875" customWidth="1"/>
    <col min="1795" max="1795" width="15" customWidth="1"/>
    <col min="1796" max="1796" width="15.140625" customWidth="1"/>
    <col min="2049" max="2049" width="50.5703125" customWidth="1"/>
    <col min="2050" max="2050" width="6.85546875" customWidth="1"/>
    <col min="2051" max="2051" width="15" customWidth="1"/>
    <col min="2052" max="2052" width="15.140625" customWidth="1"/>
    <col min="2305" max="2305" width="50.5703125" customWidth="1"/>
    <col min="2306" max="2306" width="6.85546875" customWidth="1"/>
    <col min="2307" max="2307" width="15" customWidth="1"/>
    <col min="2308" max="2308" width="15.140625" customWidth="1"/>
    <col min="2561" max="2561" width="50.5703125" customWidth="1"/>
    <col min="2562" max="2562" width="6.85546875" customWidth="1"/>
    <col min="2563" max="2563" width="15" customWidth="1"/>
    <col min="2564" max="2564" width="15.140625" customWidth="1"/>
    <col min="2817" max="2817" width="50.5703125" customWidth="1"/>
    <col min="2818" max="2818" width="6.85546875" customWidth="1"/>
    <col min="2819" max="2819" width="15" customWidth="1"/>
    <col min="2820" max="2820" width="15.140625" customWidth="1"/>
    <col min="3073" max="3073" width="50.5703125" customWidth="1"/>
    <col min="3074" max="3074" width="6.85546875" customWidth="1"/>
    <col min="3075" max="3075" width="15" customWidth="1"/>
    <col min="3076" max="3076" width="15.140625" customWidth="1"/>
    <col min="3329" max="3329" width="50.5703125" customWidth="1"/>
    <col min="3330" max="3330" width="6.85546875" customWidth="1"/>
    <col min="3331" max="3331" width="15" customWidth="1"/>
    <col min="3332" max="3332" width="15.140625" customWidth="1"/>
    <col min="3585" max="3585" width="50.5703125" customWidth="1"/>
    <col min="3586" max="3586" width="6.85546875" customWidth="1"/>
    <col min="3587" max="3587" width="15" customWidth="1"/>
    <col min="3588" max="3588" width="15.140625" customWidth="1"/>
    <col min="3841" max="3841" width="50.5703125" customWidth="1"/>
    <col min="3842" max="3842" width="6.85546875" customWidth="1"/>
    <col min="3843" max="3843" width="15" customWidth="1"/>
    <col min="3844" max="3844" width="15.140625" customWidth="1"/>
    <col min="4097" max="4097" width="50.5703125" customWidth="1"/>
    <col min="4098" max="4098" width="6.85546875" customWidth="1"/>
    <col min="4099" max="4099" width="15" customWidth="1"/>
    <col min="4100" max="4100" width="15.140625" customWidth="1"/>
    <col min="4353" max="4353" width="50.5703125" customWidth="1"/>
    <col min="4354" max="4354" width="6.85546875" customWidth="1"/>
    <col min="4355" max="4355" width="15" customWidth="1"/>
    <col min="4356" max="4356" width="15.140625" customWidth="1"/>
    <col min="4609" max="4609" width="50.5703125" customWidth="1"/>
    <col min="4610" max="4610" width="6.85546875" customWidth="1"/>
    <col min="4611" max="4611" width="15" customWidth="1"/>
    <col min="4612" max="4612" width="15.140625" customWidth="1"/>
    <col min="4865" max="4865" width="50.5703125" customWidth="1"/>
    <col min="4866" max="4866" width="6.85546875" customWidth="1"/>
    <col min="4867" max="4867" width="15" customWidth="1"/>
    <col min="4868" max="4868" width="15.140625" customWidth="1"/>
    <col min="5121" max="5121" width="50.5703125" customWidth="1"/>
    <col min="5122" max="5122" width="6.85546875" customWidth="1"/>
    <col min="5123" max="5123" width="15" customWidth="1"/>
    <col min="5124" max="5124" width="15.140625" customWidth="1"/>
    <col min="5377" max="5377" width="50.5703125" customWidth="1"/>
    <col min="5378" max="5378" width="6.85546875" customWidth="1"/>
    <col min="5379" max="5379" width="15" customWidth="1"/>
    <col min="5380" max="5380" width="15.140625" customWidth="1"/>
    <col min="5633" max="5633" width="50.5703125" customWidth="1"/>
    <col min="5634" max="5634" width="6.85546875" customWidth="1"/>
    <col min="5635" max="5635" width="15" customWidth="1"/>
    <col min="5636" max="5636" width="15.140625" customWidth="1"/>
    <col min="5889" max="5889" width="50.5703125" customWidth="1"/>
    <col min="5890" max="5890" width="6.85546875" customWidth="1"/>
    <col min="5891" max="5891" width="15" customWidth="1"/>
    <col min="5892" max="5892" width="15.140625" customWidth="1"/>
    <col min="6145" max="6145" width="50.5703125" customWidth="1"/>
    <col min="6146" max="6146" width="6.85546875" customWidth="1"/>
    <col min="6147" max="6147" width="15" customWidth="1"/>
    <col min="6148" max="6148" width="15.140625" customWidth="1"/>
    <col min="6401" max="6401" width="50.5703125" customWidth="1"/>
    <col min="6402" max="6402" width="6.85546875" customWidth="1"/>
    <col min="6403" max="6403" width="15" customWidth="1"/>
    <col min="6404" max="6404" width="15.140625" customWidth="1"/>
    <col min="6657" max="6657" width="50.5703125" customWidth="1"/>
    <col min="6658" max="6658" width="6.85546875" customWidth="1"/>
    <col min="6659" max="6659" width="15" customWidth="1"/>
    <col min="6660" max="6660" width="15.140625" customWidth="1"/>
    <col min="6913" max="6913" width="50.5703125" customWidth="1"/>
    <col min="6914" max="6914" width="6.85546875" customWidth="1"/>
    <col min="6915" max="6915" width="15" customWidth="1"/>
    <col min="6916" max="6916" width="15.140625" customWidth="1"/>
    <col min="7169" max="7169" width="50.5703125" customWidth="1"/>
    <col min="7170" max="7170" width="6.85546875" customWidth="1"/>
    <col min="7171" max="7171" width="15" customWidth="1"/>
    <col min="7172" max="7172" width="15.140625" customWidth="1"/>
    <col min="7425" max="7425" width="50.5703125" customWidth="1"/>
    <col min="7426" max="7426" width="6.85546875" customWidth="1"/>
    <col min="7427" max="7427" width="15" customWidth="1"/>
    <col min="7428" max="7428" width="15.140625" customWidth="1"/>
    <col min="7681" max="7681" width="50.5703125" customWidth="1"/>
    <col min="7682" max="7682" width="6.85546875" customWidth="1"/>
    <col min="7683" max="7683" width="15" customWidth="1"/>
    <col min="7684" max="7684" width="15.140625" customWidth="1"/>
    <col min="7937" max="7937" width="50.5703125" customWidth="1"/>
    <col min="7938" max="7938" width="6.85546875" customWidth="1"/>
    <col min="7939" max="7939" width="15" customWidth="1"/>
    <col min="7940" max="7940" width="15.140625" customWidth="1"/>
    <col min="8193" max="8193" width="50.5703125" customWidth="1"/>
    <col min="8194" max="8194" width="6.85546875" customWidth="1"/>
    <col min="8195" max="8195" width="15" customWidth="1"/>
    <col min="8196" max="8196" width="15.140625" customWidth="1"/>
    <col min="8449" max="8449" width="50.5703125" customWidth="1"/>
    <col min="8450" max="8450" width="6.85546875" customWidth="1"/>
    <col min="8451" max="8451" width="15" customWidth="1"/>
    <col min="8452" max="8452" width="15.140625" customWidth="1"/>
    <col min="8705" max="8705" width="50.5703125" customWidth="1"/>
    <col min="8706" max="8706" width="6.85546875" customWidth="1"/>
    <col min="8707" max="8707" width="15" customWidth="1"/>
    <col min="8708" max="8708" width="15.140625" customWidth="1"/>
    <col min="8961" max="8961" width="50.5703125" customWidth="1"/>
    <col min="8962" max="8962" width="6.85546875" customWidth="1"/>
    <col min="8963" max="8963" width="15" customWidth="1"/>
    <col min="8964" max="8964" width="15.140625" customWidth="1"/>
    <col min="9217" max="9217" width="50.5703125" customWidth="1"/>
    <col min="9218" max="9218" width="6.85546875" customWidth="1"/>
    <col min="9219" max="9219" width="15" customWidth="1"/>
    <col min="9220" max="9220" width="15.140625" customWidth="1"/>
    <col min="9473" max="9473" width="50.5703125" customWidth="1"/>
    <col min="9474" max="9474" width="6.85546875" customWidth="1"/>
    <col min="9475" max="9475" width="15" customWidth="1"/>
    <col min="9476" max="9476" width="15.140625" customWidth="1"/>
    <col min="9729" max="9729" width="50.5703125" customWidth="1"/>
    <col min="9730" max="9730" width="6.85546875" customWidth="1"/>
    <col min="9731" max="9731" width="15" customWidth="1"/>
    <col min="9732" max="9732" width="15.140625" customWidth="1"/>
    <col min="9985" max="9985" width="50.5703125" customWidth="1"/>
    <col min="9986" max="9986" width="6.85546875" customWidth="1"/>
    <col min="9987" max="9987" width="15" customWidth="1"/>
    <col min="9988" max="9988" width="15.140625" customWidth="1"/>
    <col min="10241" max="10241" width="50.5703125" customWidth="1"/>
    <col min="10242" max="10242" width="6.85546875" customWidth="1"/>
    <col min="10243" max="10243" width="15" customWidth="1"/>
    <col min="10244" max="10244" width="15.140625" customWidth="1"/>
    <col min="10497" max="10497" width="50.5703125" customWidth="1"/>
    <col min="10498" max="10498" width="6.85546875" customWidth="1"/>
    <col min="10499" max="10499" width="15" customWidth="1"/>
    <col min="10500" max="10500" width="15.140625" customWidth="1"/>
    <col min="10753" max="10753" width="50.5703125" customWidth="1"/>
    <col min="10754" max="10754" width="6.85546875" customWidth="1"/>
    <col min="10755" max="10755" width="15" customWidth="1"/>
    <col min="10756" max="10756" width="15.140625" customWidth="1"/>
    <col min="11009" max="11009" width="50.5703125" customWidth="1"/>
    <col min="11010" max="11010" width="6.85546875" customWidth="1"/>
    <col min="11011" max="11011" width="15" customWidth="1"/>
    <col min="11012" max="11012" width="15.140625" customWidth="1"/>
    <col min="11265" max="11265" width="50.5703125" customWidth="1"/>
    <col min="11266" max="11266" width="6.85546875" customWidth="1"/>
    <col min="11267" max="11267" width="15" customWidth="1"/>
    <col min="11268" max="11268" width="15.140625" customWidth="1"/>
    <col min="11521" max="11521" width="50.5703125" customWidth="1"/>
    <col min="11522" max="11522" width="6.85546875" customWidth="1"/>
    <col min="11523" max="11523" width="15" customWidth="1"/>
    <col min="11524" max="11524" width="15.140625" customWidth="1"/>
    <col min="11777" max="11777" width="50.5703125" customWidth="1"/>
    <col min="11778" max="11778" width="6.85546875" customWidth="1"/>
    <col min="11779" max="11779" width="15" customWidth="1"/>
    <col min="11780" max="11780" width="15.140625" customWidth="1"/>
    <col min="12033" max="12033" width="50.5703125" customWidth="1"/>
    <col min="12034" max="12034" width="6.85546875" customWidth="1"/>
    <col min="12035" max="12035" width="15" customWidth="1"/>
    <col min="12036" max="12036" width="15.140625" customWidth="1"/>
    <col min="12289" max="12289" width="50.5703125" customWidth="1"/>
    <col min="12290" max="12290" width="6.85546875" customWidth="1"/>
    <col min="12291" max="12291" width="15" customWidth="1"/>
    <col min="12292" max="12292" width="15.140625" customWidth="1"/>
    <col min="12545" max="12545" width="50.5703125" customWidth="1"/>
    <col min="12546" max="12546" width="6.85546875" customWidth="1"/>
    <col min="12547" max="12547" width="15" customWidth="1"/>
    <col min="12548" max="12548" width="15.140625" customWidth="1"/>
    <col min="12801" max="12801" width="50.5703125" customWidth="1"/>
    <col min="12802" max="12802" width="6.85546875" customWidth="1"/>
    <col min="12803" max="12803" width="15" customWidth="1"/>
    <col min="12804" max="12804" width="15.140625" customWidth="1"/>
    <col min="13057" max="13057" width="50.5703125" customWidth="1"/>
    <col min="13058" max="13058" width="6.85546875" customWidth="1"/>
    <col min="13059" max="13059" width="15" customWidth="1"/>
    <col min="13060" max="13060" width="15.140625" customWidth="1"/>
    <col min="13313" max="13313" width="50.5703125" customWidth="1"/>
    <col min="13314" max="13314" width="6.85546875" customWidth="1"/>
    <col min="13315" max="13315" width="15" customWidth="1"/>
    <col min="13316" max="13316" width="15.140625" customWidth="1"/>
    <col min="13569" max="13569" width="50.5703125" customWidth="1"/>
    <col min="13570" max="13570" width="6.85546875" customWidth="1"/>
    <col min="13571" max="13571" width="15" customWidth="1"/>
    <col min="13572" max="13572" width="15.140625" customWidth="1"/>
    <col min="13825" max="13825" width="50.5703125" customWidth="1"/>
    <col min="13826" max="13826" width="6.85546875" customWidth="1"/>
    <col min="13827" max="13827" width="15" customWidth="1"/>
    <col min="13828" max="13828" width="15.140625" customWidth="1"/>
    <col min="14081" max="14081" width="50.5703125" customWidth="1"/>
    <col min="14082" max="14082" width="6.85546875" customWidth="1"/>
    <col min="14083" max="14083" width="15" customWidth="1"/>
    <col min="14084" max="14084" width="15.140625" customWidth="1"/>
    <col min="14337" max="14337" width="50.5703125" customWidth="1"/>
    <col min="14338" max="14338" width="6.85546875" customWidth="1"/>
    <col min="14339" max="14339" width="15" customWidth="1"/>
    <col min="14340" max="14340" width="15.140625" customWidth="1"/>
    <col min="14593" max="14593" width="50.5703125" customWidth="1"/>
    <col min="14594" max="14594" width="6.85546875" customWidth="1"/>
    <col min="14595" max="14595" width="15" customWidth="1"/>
    <col min="14596" max="14596" width="15.140625" customWidth="1"/>
    <col min="14849" max="14849" width="50.5703125" customWidth="1"/>
    <col min="14850" max="14850" width="6.85546875" customWidth="1"/>
    <col min="14851" max="14851" width="15" customWidth="1"/>
    <col min="14852" max="14852" width="15.140625" customWidth="1"/>
    <col min="15105" max="15105" width="50.5703125" customWidth="1"/>
    <col min="15106" max="15106" width="6.85546875" customWidth="1"/>
    <col min="15107" max="15107" width="15" customWidth="1"/>
    <col min="15108" max="15108" width="15.140625" customWidth="1"/>
    <col min="15361" max="15361" width="50.5703125" customWidth="1"/>
    <col min="15362" max="15362" width="6.85546875" customWidth="1"/>
    <col min="15363" max="15363" width="15" customWidth="1"/>
    <col min="15364" max="15364" width="15.140625" customWidth="1"/>
    <col min="15617" max="15617" width="50.5703125" customWidth="1"/>
    <col min="15618" max="15618" width="6.85546875" customWidth="1"/>
    <col min="15619" max="15619" width="15" customWidth="1"/>
    <col min="15620" max="15620" width="15.140625" customWidth="1"/>
    <col min="15873" max="15873" width="50.5703125" customWidth="1"/>
    <col min="15874" max="15874" width="6.85546875" customWidth="1"/>
    <col min="15875" max="15875" width="15" customWidth="1"/>
    <col min="15876" max="15876" width="15.140625" customWidth="1"/>
    <col min="16129" max="16129" width="50.5703125" customWidth="1"/>
    <col min="16130" max="16130" width="6.85546875" customWidth="1"/>
    <col min="16131" max="16131" width="15" customWidth="1"/>
    <col min="16132" max="16132" width="15.140625" customWidth="1"/>
  </cols>
  <sheetData>
    <row r="1" spans="1:4">
      <c r="A1" s="92" t="s">
        <v>71</v>
      </c>
      <c r="B1" s="92"/>
      <c r="C1" s="92"/>
      <c r="D1" s="92"/>
    </row>
    <row r="2" spans="1:4">
      <c r="A2" s="92" t="s">
        <v>119</v>
      </c>
      <c r="B2" s="92"/>
      <c r="C2" s="92"/>
      <c r="D2" s="92"/>
    </row>
    <row r="3" spans="1:4">
      <c r="A3" s="92" t="s">
        <v>1</v>
      </c>
      <c r="B3" s="92"/>
      <c r="C3" s="92"/>
      <c r="D3" s="92"/>
    </row>
    <row r="4" spans="1:4">
      <c r="A4" s="45"/>
      <c r="B4" s="45"/>
      <c r="C4" s="45"/>
      <c r="D4" s="45"/>
    </row>
    <row r="5" spans="1:4">
      <c r="A5" s="45"/>
      <c r="B5" s="45"/>
      <c r="C5" s="45"/>
      <c r="D5" s="45"/>
    </row>
    <row r="7" spans="1:4" ht="71.25">
      <c r="A7" s="16"/>
      <c r="B7" s="16"/>
      <c r="C7" s="17" t="s">
        <v>120</v>
      </c>
      <c r="D7" s="17" t="s">
        <v>121</v>
      </c>
    </row>
    <row r="8" spans="1:4">
      <c r="A8" s="18" t="s">
        <v>47</v>
      </c>
      <c r="B8" s="19">
        <v>14</v>
      </c>
      <c r="C8" s="41">
        <v>3978</v>
      </c>
      <c r="D8" s="20">
        <v>4154</v>
      </c>
    </row>
    <row r="9" spans="1:4">
      <c r="A9" s="21" t="s">
        <v>72</v>
      </c>
      <c r="B9" s="19">
        <v>15</v>
      </c>
      <c r="C9" s="41">
        <v>85</v>
      </c>
      <c r="D9" s="20">
        <v>51</v>
      </c>
    </row>
    <row r="10" spans="1:4">
      <c r="A10" s="18"/>
      <c r="B10" s="19"/>
      <c r="C10" s="58"/>
      <c r="D10" s="24"/>
    </row>
    <row r="11" spans="1:4" ht="28.5" hidden="1">
      <c r="A11" s="16" t="s">
        <v>28</v>
      </c>
      <c r="B11" s="19"/>
      <c r="C11" s="42"/>
      <c r="D11" s="23"/>
    </row>
    <row r="12" spans="1:4" hidden="1">
      <c r="A12" s="21" t="s">
        <v>29</v>
      </c>
      <c r="B12" s="19"/>
      <c r="C12" s="42"/>
      <c r="D12" s="23"/>
    </row>
    <row r="13" spans="1:4">
      <c r="A13" s="18" t="s">
        <v>73</v>
      </c>
      <c r="B13" s="19"/>
      <c r="C13" s="42"/>
      <c r="D13" s="23"/>
    </row>
    <row r="14" spans="1:4">
      <c r="A14" s="21" t="s">
        <v>48</v>
      </c>
      <c r="B14" s="19">
        <v>16</v>
      </c>
      <c r="C14" s="41">
        <v>1880</v>
      </c>
      <c r="D14" s="59">
        <v>1774</v>
      </c>
    </row>
    <row r="15" spans="1:4">
      <c r="A15" s="21" t="s">
        <v>49</v>
      </c>
      <c r="B15" s="19">
        <v>17</v>
      </c>
      <c r="C15" s="41">
        <v>1431</v>
      </c>
      <c r="D15" s="59">
        <v>1470</v>
      </c>
    </row>
    <row r="16" spans="1:4">
      <c r="A16" s="21" t="s">
        <v>50</v>
      </c>
      <c r="B16" s="19">
        <v>18</v>
      </c>
      <c r="C16" s="41">
        <v>416</v>
      </c>
      <c r="D16" s="59">
        <v>286</v>
      </c>
    </row>
    <row r="17" spans="1:5">
      <c r="A17" s="21" t="s">
        <v>51</v>
      </c>
      <c r="B17" s="19"/>
      <c r="C17" s="41">
        <v>249</v>
      </c>
      <c r="D17" s="59">
        <v>361</v>
      </c>
    </row>
    <row r="18" spans="1:5">
      <c r="A18" s="21" t="s">
        <v>74</v>
      </c>
      <c r="B18" s="19">
        <v>19</v>
      </c>
      <c r="C18" s="41">
        <v>0</v>
      </c>
      <c r="D18" s="59">
        <v>0</v>
      </c>
    </row>
    <row r="19" spans="1:5">
      <c r="A19" s="21" t="s">
        <v>75</v>
      </c>
      <c r="B19" s="19">
        <v>20</v>
      </c>
      <c r="C19" s="41">
        <v>65</v>
      </c>
      <c r="D19" s="59">
        <v>80</v>
      </c>
      <c r="E19" s="12">
        <f>SUM([1]Оборотна!F97+[1]Оборотна!F96+[1]Оборотна!F95)</f>
        <v>33854.83</v>
      </c>
    </row>
    <row r="20" spans="1:5">
      <c r="A20" s="60" t="s">
        <v>76</v>
      </c>
      <c r="B20" s="19"/>
      <c r="C20" s="61">
        <f>SUM(C14:C19)</f>
        <v>4041</v>
      </c>
      <c r="D20" s="62">
        <f>SUM(D14:D19)</f>
        <v>3971</v>
      </c>
    </row>
    <row r="21" spans="1:5">
      <c r="A21" s="60"/>
      <c r="B21" s="19"/>
      <c r="C21" s="58"/>
      <c r="D21" s="24"/>
    </row>
    <row r="22" spans="1:5" s="25" customFormat="1">
      <c r="A22" s="18" t="s">
        <v>52</v>
      </c>
      <c r="B22" s="22">
        <v>21</v>
      </c>
      <c r="C22" s="58">
        <v>7</v>
      </c>
      <c r="D22" s="24">
        <v>5</v>
      </c>
    </row>
    <row r="23" spans="1:5" s="25" customFormat="1">
      <c r="A23" s="18"/>
      <c r="B23" s="22"/>
      <c r="C23" s="24"/>
      <c r="D23" s="24"/>
    </row>
    <row r="24" spans="1:5">
      <c r="A24" s="18" t="s">
        <v>77</v>
      </c>
      <c r="B24" s="19"/>
      <c r="C24" s="63">
        <v>16</v>
      </c>
      <c r="D24" s="63">
        <f>SUM(D8+D9-D20-D22)</f>
        <v>229</v>
      </c>
    </row>
    <row r="25" spans="1:5">
      <c r="A25" s="18"/>
      <c r="B25" s="19"/>
      <c r="C25" s="24"/>
      <c r="D25" s="24"/>
    </row>
    <row r="26" spans="1:5" s="25" customFormat="1">
      <c r="A26" s="18" t="s">
        <v>78</v>
      </c>
      <c r="B26" s="22">
        <v>22</v>
      </c>
      <c r="C26" s="63">
        <v>0</v>
      </c>
      <c r="D26" s="63">
        <v>0</v>
      </c>
    </row>
    <row r="27" spans="1:5">
      <c r="A27" s="21"/>
      <c r="B27" s="19"/>
      <c r="C27" s="20"/>
      <c r="D27" s="20"/>
    </row>
    <row r="28" spans="1:5">
      <c r="A28" s="18" t="s">
        <v>79</v>
      </c>
      <c r="B28" s="19"/>
      <c r="C28" s="63">
        <f>SUM(C24-C26)</f>
        <v>16</v>
      </c>
      <c r="D28" s="63">
        <f>SUM(D24-D26)</f>
        <v>229</v>
      </c>
    </row>
    <row r="29" spans="1:5">
      <c r="A29" s="18"/>
      <c r="B29" s="19"/>
      <c r="C29" s="24"/>
      <c r="D29" s="24"/>
    </row>
    <row r="30" spans="1:5" ht="21" customHeight="1">
      <c r="A30" s="16" t="s">
        <v>80</v>
      </c>
      <c r="B30" s="19"/>
      <c r="C30" s="24"/>
      <c r="D30" s="22"/>
    </row>
    <row r="31" spans="1:5" s="66" customFormat="1" ht="21" customHeight="1">
      <c r="A31" s="64"/>
      <c r="B31" s="29"/>
      <c r="C31" s="65"/>
      <c r="D31" s="30"/>
    </row>
    <row r="32" spans="1:5" s="68" customFormat="1" ht="29.25" hidden="1" customHeight="1">
      <c r="A32" s="67" t="s">
        <v>81</v>
      </c>
      <c r="B32" s="30"/>
      <c r="C32" s="65"/>
      <c r="D32" s="30"/>
    </row>
    <row r="33" spans="1:4" ht="29.25" hidden="1" customHeight="1">
      <c r="A33" s="16" t="s">
        <v>82</v>
      </c>
      <c r="B33" s="19">
        <v>11</v>
      </c>
      <c r="C33" s="20">
        <f>SUM(-[1]Оборотна!I47)</f>
        <v>0</v>
      </c>
      <c r="D33" s="19">
        <f>-34</f>
        <v>-34</v>
      </c>
    </row>
    <row r="34" spans="1:4" ht="29.25" hidden="1" customHeight="1">
      <c r="A34" s="16" t="s">
        <v>83</v>
      </c>
      <c r="B34" s="19"/>
      <c r="C34" s="20">
        <v>0</v>
      </c>
      <c r="D34" s="19">
        <v>0</v>
      </c>
    </row>
    <row r="35" spans="1:4" s="25" customFormat="1" ht="29.25" hidden="1" customHeight="1">
      <c r="A35" s="38" t="s">
        <v>84</v>
      </c>
      <c r="B35" s="22"/>
      <c r="C35" s="24">
        <f>SUM(C33:C34)</f>
        <v>0</v>
      </c>
      <c r="D35" s="24">
        <f>SUM(D33:D34)</f>
        <v>-34</v>
      </c>
    </row>
    <row r="36" spans="1:4" s="25" customFormat="1" ht="29.25" hidden="1" customHeight="1">
      <c r="A36" s="38"/>
      <c r="B36" s="22"/>
      <c r="C36" s="24"/>
      <c r="D36" s="22"/>
    </row>
    <row r="37" spans="1:4">
      <c r="A37" s="39" t="s">
        <v>85</v>
      </c>
      <c r="B37" s="19"/>
      <c r="C37" s="40">
        <f>SUM(C28+C35)</f>
        <v>16</v>
      </c>
      <c r="D37" s="40">
        <f>SUM(D28)</f>
        <v>229</v>
      </c>
    </row>
    <row r="38" spans="1:4">
      <c r="A38" s="21"/>
      <c r="B38" s="21"/>
      <c r="C38" s="21"/>
      <c r="D38" s="21"/>
    </row>
    <row r="39" spans="1:4">
      <c r="A39" s="14"/>
      <c r="B39" s="14"/>
      <c r="C39" s="14"/>
      <c r="D39" s="14"/>
    </row>
    <row r="40" spans="1:4">
      <c r="A40" s="14"/>
      <c r="B40" s="14"/>
      <c r="C40" s="14"/>
      <c r="D40" s="14"/>
    </row>
    <row r="41" spans="1:4">
      <c r="A41" s="14"/>
      <c r="B41" s="14"/>
      <c r="C41" s="14"/>
      <c r="D41" s="14"/>
    </row>
    <row r="42" spans="1:4">
      <c r="A42" s="14"/>
      <c r="B42" s="14"/>
      <c r="C42" s="14"/>
      <c r="D42" s="14"/>
    </row>
    <row r="43" spans="1:4">
      <c r="A43" s="14"/>
      <c r="B43" s="14"/>
      <c r="C43" s="14"/>
      <c r="D43" s="14"/>
    </row>
    <row r="44" spans="1:4">
      <c r="A44" s="14"/>
      <c r="B44" s="14"/>
      <c r="C44" s="14"/>
      <c r="D44" s="14"/>
    </row>
    <row r="45" spans="1:4">
      <c r="A45" s="14"/>
      <c r="B45" s="14"/>
      <c r="C45" s="14"/>
      <c r="D45" s="14"/>
    </row>
    <row r="46" spans="1:4">
      <c r="A46" s="9" t="s">
        <v>122</v>
      </c>
      <c r="B46" s="9"/>
      <c r="C46" s="9"/>
      <c r="D46" s="9"/>
    </row>
    <row r="47" spans="1:4">
      <c r="A47" s="9" t="s">
        <v>30</v>
      </c>
      <c r="B47" s="9"/>
      <c r="C47" s="9" t="s">
        <v>26</v>
      </c>
      <c r="D47" s="9"/>
    </row>
    <row r="48" spans="1:4">
      <c r="A48" s="9" t="s">
        <v>31</v>
      </c>
      <c r="B48" s="9"/>
      <c r="C48" s="9" t="s">
        <v>53</v>
      </c>
      <c r="D48" s="9"/>
    </row>
    <row r="49" spans="1:4">
      <c r="A49" s="9" t="s">
        <v>17</v>
      </c>
      <c r="B49" s="9"/>
      <c r="C49" s="9"/>
      <c r="D49" s="9"/>
    </row>
  </sheetData>
  <mergeCells count="3">
    <mergeCell ref="A1:D1"/>
    <mergeCell ref="A2:D2"/>
    <mergeCell ref="A3:D3"/>
  </mergeCells>
  <pageMargins left="0.7" right="0.5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5"/>
  <sheetViews>
    <sheetView topLeftCell="A5" workbookViewId="0">
      <selection activeCell="D37" sqref="D37"/>
    </sheetView>
  </sheetViews>
  <sheetFormatPr defaultRowHeight="15"/>
  <cols>
    <col min="1" max="1" width="48" style="34" customWidth="1"/>
    <col min="2" max="2" width="6.7109375" customWidth="1"/>
    <col min="3" max="3" width="16.5703125" style="15" customWidth="1"/>
    <col min="4" max="4" width="17" style="15" customWidth="1"/>
    <col min="5" max="5" width="12.140625" customWidth="1"/>
    <col min="6" max="6" width="12.42578125" customWidth="1"/>
    <col min="7" max="7" width="13.140625" customWidth="1"/>
    <col min="8" max="8" width="14.85546875" customWidth="1"/>
    <col min="257" max="257" width="48" customWidth="1"/>
    <col min="258" max="258" width="6.7109375" customWidth="1"/>
    <col min="259" max="259" width="16.5703125" customWidth="1"/>
    <col min="260" max="260" width="17" customWidth="1"/>
    <col min="261" max="261" width="12.140625" customWidth="1"/>
    <col min="262" max="262" width="12.42578125" customWidth="1"/>
    <col min="263" max="263" width="13.140625" customWidth="1"/>
    <col min="264" max="264" width="14.85546875" customWidth="1"/>
    <col min="513" max="513" width="48" customWidth="1"/>
    <col min="514" max="514" width="6.7109375" customWidth="1"/>
    <col min="515" max="515" width="16.5703125" customWidth="1"/>
    <col min="516" max="516" width="17" customWidth="1"/>
    <col min="517" max="517" width="12.140625" customWidth="1"/>
    <col min="518" max="518" width="12.42578125" customWidth="1"/>
    <col min="519" max="519" width="13.140625" customWidth="1"/>
    <col min="520" max="520" width="14.85546875" customWidth="1"/>
    <col min="769" max="769" width="48" customWidth="1"/>
    <col min="770" max="770" width="6.7109375" customWidth="1"/>
    <col min="771" max="771" width="16.5703125" customWidth="1"/>
    <col min="772" max="772" width="17" customWidth="1"/>
    <col min="773" max="773" width="12.140625" customWidth="1"/>
    <col min="774" max="774" width="12.42578125" customWidth="1"/>
    <col min="775" max="775" width="13.140625" customWidth="1"/>
    <col min="776" max="776" width="14.85546875" customWidth="1"/>
    <col min="1025" max="1025" width="48" customWidth="1"/>
    <col min="1026" max="1026" width="6.7109375" customWidth="1"/>
    <col min="1027" max="1027" width="16.5703125" customWidth="1"/>
    <col min="1028" max="1028" width="17" customWidth="1"/>
    <col min="1029" max="1029" width="12.140625" customWidth="1"/>
    <col min="1030" max="1030" width="12.42578125" customWidth="1"/>
    <col min="1031" max="1031" width="13.140625" customWidth="1"/>
    <col min="1032" max="1032" width="14.85546875" customWidth="1"/>
    <col min="1281" max="1281" width="48" customWidth="1"/>
    <col min="1282" max="1282" width="6.7109375" customWidth="1"/>
    <col min="1283" max="1283" width="16.5703125" customWidth="1"/>
    <col min="1284" max="1284" width="17" customWidth="1"/>
    <col min="1285" max="1285" width="12.140625" customWidth="1"/>
    <col min="1286" max="1286" width="12.42578125" customWidth="1"/>
    <col min="1287" max="1287" width="13.140625" customWidth="1"/>
    <col min="1288" max="1288" width="14.85546875" customWidth="1"/>
    <col min="1537" max="1537" width="48" customWidth="1"/>
    <col min="1538" max="1538" width="6.7109375" customWidth="1"/>
    <col min="1539" max="1539" width="16.5703125" customWidth="1"/>
    <col min="1540" max="1540" width="17" customWidth="1"/>
    <col min="1541" max="1541" width="12.140625" customWidth="1"/>
    <col min="1542" max="1542" width="12.42578125" customWidth="1"/>
    <col min="1543" max="1543" width="13.140625" customWidth="1"/>
    <col min="1544" max="1544" width="14.85546875" customWidth="1"/>
    <col min="1793" max="1793" width="48" customWidth="1"/>
    <col min="1794" max="1794" width="6.7109375" customWidth="1"/>
    <col min="1795" max="1795" width="16.5703125" customWidth="1"/>
    <col min="1796" max="1796" width="17" customWidth="1"/>
    <col min="1797" max="1797" width="12.140625" customWidth="1"/>
    <col min="1798" max="1798" width="12.42578125" customWidth="1"/>
    <col min="1799" max="1799" width="13.140625" customWidth="1"/>
    <col min="1800" max="1800" width="14.85546875" customWidth="1"/>
    <col min="2049" max="2049" width="48" customWidth="1"/>
    <col min="2050" max="2050" width="6.7109375" customWidth="1"/>
    <col min="2051" max="2051" width="16.5703125" customWidth="1"/>
    <col min="2052" max="2052" width="17" customWidth="1"/>
    <col min="2053" max="2053" width="12.140625" customWidth="1"/>
    <col min="2054" max="2054" width="12.42578125" customWidth="1"/>
    <col min="2055" max="2055" width="13.140625" customWidth="1"/>
    <col min="2056" max="2056" width="14.85546875" customWidth="1"/>
    <col min="2305" max="2305" width="48" customWidth="1"/>
    <col min="2306" max="2306" width="6.7109375" customWidth="1"/>
    <col min="2307" max="2307" width="16.5703125" customWidth="1"/>
    <col min="2308" max="2308" width="17" customWidth="1"/>
    <col min="2309" max="2309" width="12.140625" customWidth="1"/>
    <col min="2310" max="2310" width="12.42578125" customWidth="1"/>
    <col min="2311" max="2311" width="13.140625" customWidth="1"/>
    <col min="2312" max="2312" width="14.85546875" customWidth="1"/>
    <col min="2561" max="2561" width="48" customWidth="1"/>
    <col min="2562" max="2562" width="6.7109375" customWidth="1"/>
    <col min="2563" max="2563" width="16.5703125" customWidth="1"/>
    <col min="2564" max="2564" width="17" customWidth="1"/>
    <col min="2565" max="2565" width="12.140625" customWidth="1"/>
    <col min="2566" max="2566" width="12.42578125" customWidth="1"/>
    <col min="2567" max="2567" width="13.140625" customWidth="1"/>
    <col min="2568" max="2568" width="14.85546875" customWidth="1"/>
    <col min="2817" max="2817" width="48" customWidth="1"/>
    <col min="2818" max="2818" width="6.7109375" customWidth="1"/>
    <col min="2819" max="2819" width="16.5703125" customWidth="1"/>
    <col min="2820" max="2820" width="17" customWidth="1"/>
    <col min="2821" max="2821" width="12.140625" customWidth="1"/>
    <col min="2822" max="2822" width="12.42578125" customWidth="1"/>
    <col min="2823" max="2823" width="13.140625" customWidth="1"/>
    <col min="2824" max="2824" width="14.85546875" customWidth="1"/>
    <col min="3073" max="3073" width="48" customWidth="1"/>
    <col min="3074" max="3074" width="6.7109375" customWidth="1"/>
    <col min="3075" max="3075" width="16.5703125" customWidth="1"/>
    <col min="3076" max="3076" width="17" customWidth="1"/>
    <col min="3077" max="3077" width="12.140625" customWidth="1"/>
    <col min="3078" max="3078" width="12.42578125" customWidth="1"/>
    <col min="3079" max="3079" width="13.140625" customWidth="1"/>
    <col min="3080" max="3080" width="14.85546875" customWidth="1"/>
    <col min="3329" max="3329" width="48" customWidth="1"/>
    <col min="3330" max="3330" width="6.7109375" customWidth="1"/>
    <col min="3331" max="3331" width="16.5703125" customWidth="1"/>
    <col min="3332" max="3332" width="17" customWidth="1"/>
    <col min="3333" max="3333" width="12.140625" customWidth="1"/>
    <col min="3334" max="3334" width="12.42578125" customWidth="1"/>
    <col min="3335" max="3335" width="13.140625" customWidth="1"/>
    <col min="3336" max="3336" width="14.85546875" customWidth="1"/>
    <col min="3585" max="3585" width="48" customWidth="1"/>
    <col min="3586" max="3586" width="6.7109375" customWidth="1"/>
    <col min="3587" max="3587" width="16.5703125" customWidth="1"/>
    <col min="3588" max="3588" width="17" customWidth="1"/>
    <col min="3589" max="3589" width="12.140625" customWidth="1"/>
    <col min="3590" max="3590" width="12.42578125" customWidth="1"/>
    <col min="3591" max="3591" width="13.140625" customWidth="1"/>
    <col min="3592" max="3592" width="14.85546875" customWidth="1"/>
    <col min="3841" max="3841" width="48" customWidth="1"/>
    <col min="3842" max="3842" width="6.7109375" customWidth="1"/>
    <col min="3843" max="3843" width="16.5703125" customWidth="1"/>
    <col min="3844" max="3844" width="17" customWidth="1"/>
    <col min="3845" max="3845" width="12.140625" customWidth="1"/>
    <col min="3846" max="3846" width="12.42578125" customWidth="1"/>
    <col min="3847" max="3847" width="13.140625" customWidth="1"/>
    <col min="3848" max="3848" width="14.85546875" customWidth="1"/>
    <col min="4097" max="4097" width="48" customWidth="1"/>
    <col min="4098" max="4098" width="6.7109375" customWidth="1"/>
    <col min="4099" max="4099" width="16.5703125" customWidth="1"/>
    <col min="4100" max="4100" width="17" customWidth="1"/>
    <col min="4101" max="4101" width="12.140625" customWidth="1"/>
    <col min="4102" max="4102" width="12.42578125" customWidth="1"/>
    <col min="4103" max="4103" width="13.140625" customWidth="1"/>
    <col min="4104" max="4104" width="14.85546875" customWidth="1"/>
    <col min="4353" max="4353" width="48" customWidth="1"/>
    <col min="4354" max="4354" width="6.7109375" customWidth="1"/>
    <col min="4355" max="4355" width="16.5703125" customWidth="1"/>
    <col min="4356" max="4356" width="17" customWidth="1"/>
    <col min="4357" max="4357" width="12.140625" customWidth="1"/>
    <col min="4358" max="4358" width="12.42578125" customWidth="1"/>
    <col min="4359" max="4359" width="13.140625" customWidth="1"/>
    <col min="4360" max="4360" width="14.85546875" customWidth="1"/>
    <col min="4609" max="4609" width="48" customWidth="1"/>
    <col min="4610" max="4610" width="6.7109375" customWidth="1"/>
    <col min="4611" max="4611" width="16.5703125" customWidth="1"/>
    <col min="4612" max="4612" width="17" customWidth="1"/>
    <col min="4613" max="4613" width="12.140625" customWidth="1"/>
    <col min="4614" max="4614" width="12.42578125" customWidth="1"/>
    <col min="4615" max="4615" width="13.140625" customWidth="1"/>
    <col min="4616" max="4616" width="14.85546875" customWidth="1"/>
    <col min="4865" max="4865" width="48" customWidth="1"/>
    <col min="4866" max="4866" width="6.7109375" customWidth="1"/>
    <col min="4867" max="4867" width="16.5703125" customWidth="1"/>
    <col min="4868" max="4868" width="17" customWidth="1"/>
    <col min="4869" max="4869" width="12.140625" customWidth="1"/>
    <col min="4870" max="4870" width="12.42578125" customWidth="1"/>
    <col min="4871" max="4871" width="13.140625" customWidth="1"/>
    <col min="4872" max="4872" width="14.85546875" customWidth="1"/>
    <col min="5121" max="5121" width="48" customWidth="1"/>
    <col min="5122" max="5122" width="6.7109375" customWidth="1"/>
    <col min="5123" max="5123" width="16.5703125" customWidth="1"/>
    <col min="5124" max="5124" width="17" customWidth="1"/>
    <col min="5125" max="5125" width="12.140625" customWidth="1"/>
    <col min="5126" max="5126" width="12.42578125" customWidth="1"/>
    <col min="5127" max="5127" width="13.140625" customWidth="1"/>
    <col min="5128" max="5128" width="14.85546875" customWidth="1"/>
    <col min="5377" max="5377" width="48" customWidth="1"/>
    <col min="5378" max="5378" width="6.7109375" customWidth="1"/>
    <col min="5379" max="5379" width="16.5703125" customWidth="1"/>
    <col min="5380" max="5380" width="17" customWidth="1"/>
    <col min="5381" max="5381" width="12.140625" customWidth="1"/>
    <col min="5382" max="5382" width="12.42578125" customWidth="1"/>
    <col min="5383" max="5383" width="13.140625" customWidth="1"/>
    <col min="5384" max="5384" width="14.85546875" customWidth="1"/>
    <col min="5633" max="5633" width="48" customWidth="1"/>
    <col min="5634" max="5634" width="6.7109375" customWidth="1"/>
    <col min="5635" max="5635" width="16.5703125" customWidth="1"/>
    <col min="5636" max="5636" width="17" customWidth="1"/>
    <col min="5637" max="5637" width="12.140625" customWidth="1"/>
    <col min="5638" max="5638" width="12.42578125" customWidth="1"/>
    <col min="5639" max="5639" width="13.140625" customWidth="1"/>
    <col min="5640" max="5640" width="14.85546875" customWidth="1"/>
    <col min="5889" max="5889" width="48" customWidth="1"/>
    <col min="5890" max="5890" width="6.7109375" customWidth="1"/>
    <col min="5891" max="5891" width="16.5703125" customWidth="1"/>
    <col min="5892" max="5892" width="17" customWidth="1"/>
    <col min="5893" max="5893" width="12.140625" customWidth="1"/>
    <col min="5894" max="5894" width="12.42578125" customWidth="1"/>
    <col min="5895" max="5895" width="13.140625" customWidth="1"/>
    <col min="5896" max="5896" width="14.85546875" customWidth="1"/>
    <col min="6145" max="6145" width="48" customWidth="1"/>
    <col min="6146" max="6146" width="6.7109375" customWidth="1"/>
    <col min="6147" max="6147" width="16.5703125" customWidth="1"/>
    <col min="6148" max="6148" width="17" customWidth="1"/>
    <col min="6149" max="6149" width="12.140625" customWidth="1"/>
    <col min="6150" max="6150" width="12.42578125" customWidth="1"/>
    <col min="6151" max="6151" width="13.140625" customWidth="1"/>
    <col min="6152" max="6152" width="14.85546875" customWidth="1"/>
    <col min="6401" max="6401" width="48" customWidth="1"/>
    <col min="6402" max="6402" width="6.7109375" customWidth="1"/>
    <col min="6403" max="6403" width="16.5703125" customWidth="1"/>
    <col min="6404" max="6404" width="17" customWidth="1"/>
    <col min="6405" max="6405" width="12.140625" customWidth="1"/>
    <col min="6406" max="6406" width="12.42578125" customWidth="1"/>
    <col min="6407" max="6407" width="13.140625" customWidth="1"/>
    <col min="6408" max="6408" width="14.85546875" customWidth="1"/>
    <col min="6657" max="6657" width="48" customWidth="1"/>
    <col min="6658" max="6658" width="6.7109375" customWidth="1"/>
    <col min="6659" max="6659" width="16.5703125" customWidth="1"/>
    <col min="6660" max="6660" width="17" customWidth="1"/>
    <col min="6661" max="6661" width="12.140625" customWidth="1"/>
    <col min="6662" max="6662" width="12.42578125" customWidth="1"/>
    <col min="6663" max="6663" width="13.140625" customWidth="1"/>
    <col min="6664" max="6664" width="14.85546875" customWidth="1"/>
    <col min="6913" max="6913" width="48" customWidth="1"/>
    <col min="6914" max="6914" width="6.7109375" customWidth="1"/>
    <col min="6915" max="6915" width="16.5703125" customWidth="1"/>
    <col min="6916" max="6916" width="17" customWidth="1"/>
    <col min="6917" max="6917" width="12.140625" customWidth="1"/>
    <col min="6918" max="6918" width="12.42578125" customWidth="1"/>
    <col min="6919" max="6919" width="13.140625" customWidth="1"/>
    <col min="6920" max="6920" width="14.85546875" customWidth="1"/>
    <col min="7169" max="7169" width="48" customWidth="1"/>
    <col min="7170" max="7170" width="6.7109375" customWidth="1"/>
    <col min="7171" max="7171" width="16.5703125" customWidth="1"/>
    <col min="7172" max="7172" width="17" customWidth="1"/>
    <col min="7173" max="7173" width="12.140625" customWidth="1"/>
    <col min="7174" max="7174" width="12.42578125" customWidth="1"/>
    <col min="7175" max="7175" width="13.140625" customWidth="1"/>
    <col min="7176" max="7176" width="14.85546875" customWidth="1"/>
    <col min="7425" max="7425" width="48" customWidth="1"/>
    <col min="7426" max="7426" width="6.7109375" customWidth="1"/>
    <col min="7427" max="7427" width="16.5703125" customWidth="1"/>
    <col min="7428" max="7428" width="17" customWidth="1"/>
    <col min="7429" max="7429" width="12.140625" customWidth="1"/>
    <col min="7430" max="7430" width="12.42578125" customWidth="1"/>
    <col min="7431" max="7431" width="13.140625" customWidth="1"/>
    <col min="7432" max="7432" width="14.85546875" customWidth="1"/>
    <col min="7681" max="7681" width="48" customWidth="1"/>
    <col min="7682" max="7682" width="6.7109375" customWidth="1"/>
    <col min="7683" max="7683" width="16.5703125" customWidth="1"/>
    <col min="7684" max="7684" width="17" customWidth="1"/>
    <col min="7685" max="7685" width="12.140625" customWidth="1"/>
    <col min="7686" max="7686" width="12.42578125" customWidth="1"/>
    <col min="7687" max="7687" width="13.140625" customWidth="1"/>
    <col min="7688" max="7688" width="14.85546875" customWidth="1"/>
    <col min="7937" max="7937" width="48" customWidth="1"/>
    <col min="7938" max="7938" width="6.7109375" customWidth="1"/>
    <col min="7939" max="7939" width="16.5703125" customWidth="1"/>
    <col min="7940" max="7940" width="17" customWidth="1"/>
    <col min="7941" max="7941" width="12.140625" customWidth="1"/>
    <col min="7942" max="7942" width="12.42578125" customWidth="1"/>
    <col min="7943" max="7943" width="13.140625" customWidth="1"/>
    <col min="7944" max="7944" width="14.85546875" customWidth="1"/>
    <col min="8193" max="8193" width="48" customWidth="1"/>
    <col min="8194" max="8194" width="6.7109375" customWidth="1"/>
    <col min="8195" max="8195" width="16.5703125" customWidth="1"/>
    <col min="8196" max="8196" width="17" customWidth="1"/>
    <col min="8197" max="8197" width="12.140625" customWidth="1"/>
    <col min="8198" max="8198" width="12.42578125" customWidth="1"/>
    <col min="8199" max="8199" width="13.140625" customWidth="1"/>
    <col min="8200" max="8200" width="14.85546875" customWidth="1"/>
    <col min="8449" max="8449" width="48" customWidth="1"/>
    <col min="8450" max="8450" width="6.7109375" customWidth="1"/>
    <col min="8451" max="8451" width="16.5703125" customWidth="1"/>
    <col min="8452" max="8452" width="17" customWidth="1"/>
    <col min="8453" max="8453" width="12.140625" customWidth="1"/>
    <col min="8454" max="8454" width="12.42578125" customWidth="1"/>
    <col min="8455" max="8455" width="13.140625" customWidth="1"/>
    <col min="8456" max="8456" width="14.85546875" customWidth="1"/>
    <col min="8705" max="8705" width="48" customWidth="1"/>
    <col min="8706" max="8706" width="6.7109375" customWidth="1"/>
    <col min="8707" max="8707" width="16.5703125" customWidth="1"/>
    <col min="8708" max="8708" width="17" customWidth="1"/>
    <col min="8709" max="8709" width="12.140625" customWidth="1"/>
    <col min="8710" max="8710" width="12.42578125" customWidth="1"/>
    <col min="8711" max="8711" width="13.140625" customWidth="1"/>
    <col min="8712" max="8712" width="14.85546875" customWidth="1"/>
    <col min="8961" max="8961" width="48" customWidth="1"/>
    <col min="8962" max="8962" width="6.7109375" customWidth="1"/>
    <col min="8963" max="8963" width="16.5703125" customWidth="1"/>
    <col min="8964" max="8964" width="17" customWidth="1"/>
    <col min="8965" max="8965" width="12.140625" customWidth="1"/>
    <col min="8966" max="8966" width="12.42578125" customWidth="1"/>
    <col min="8967" max="8967" width="13.140625" customWidth="1"/>
    <col min="8968" max="8968" width="14.85546875" customWidth="1"/>
    <col min="9217" max="9217" width="48" customWidth="1"/>
    <col min="9218" max="9218" width="6.7109375" customWidth="1"/>
    <col min="9219" max="9219" width="16.5703125" customWidth="1"/>
    <col min="9220" max="9220" width="17" customWidth="1"/>
    <col min="9221" max="9221" width="12.140625" customWidth="1"/>
    <col min="9222" max="9222" width="12.42578125" customWidth="1"/>
    <col min="9223" max="9223" width="13.140625" customWidth="1"/>
    <col min="9224" max="9224" width="14.85546875" customWidth="1"/>
    <col min="9473" max="9473" width="48" customWidth="1"/>
    <col min="9474" max="9474" width="6.7109375" customWidth="1"/>
    <col min="9475" max="9475" width="16.5703125" customWidth="1"/>
    <col min="9476" max="9476" width="17" customWidth="1"/>
    <col min="9477" max="9477" width="12.140625" customWidth="1"/>
    <col min="9478" max="9478" width="12.42578125" customWidth="1"/>
    <col min="9479" max="9479" width="13.140625" customWidth="1"/>
    <col min="9480" max="9480" width="14.85546875" customWidth="1"/>
    <col min="9729" max="9729" width="48" customWidth="1"/>
    <col min="9730" max="9730" width="6.7109375" customWidth="1"/>
    <col min="9731" max="9731" width="16.5703125" customWidth="1"/>
    <col min="9732" max="9732" width="17" customWidth="1"/>
    <col min="9733" max="9733" width="12.140625" customWidth="1"/>
    <col min="9734" max="9734" width="12.42578125" customWidth="1"/>
    <col min="9735" max="9735" width="13.140625" customWidth="1"/>
    <col min="9736" max="9736" width="14.85546875" customWidth="1"/>
    <col min="9985" max="9985" width="48" customWidth="1"/>
    <col min="9986" max="9986" width="6.7109375" customWidth="1"/>
    <col min="9987" max="9987" width="16.5703125" customWidth="1"/>
    <col min="9988" max="9988" width="17" customWidth="1"/>
    <col min="9989" max="9989" width="12.140625" customWidth="1"/>
    <col min="9990" max="9990" width="12.42578125" customWidth="1"/>
    <col min="9991" max="9991" width="13.140625" customWidth="1"/>
    <col min="9992" max="9992" width="14.85546875" customWidth="1"/>
    <col min="10241" max="10241" width="48" customWidth="1"/>
    <col min="10242" max="10242" width="6.7109375" customWidth="1"/>
    <col min="10243" max="10243" width="16.5703125" customWidth="1"/>
    <col min="10244" max="10244" width="17" customWidth="1"/>
    <col min="10245" max="10245" width="12.140625" customWidth="1"/>
    <col min="10246" max="10246" width="12.42578125" customWidth="1"/>
    <col min="10247" max="10247" width="13.140625" customWidth="1"/>
    <col min="10248" max="10248" width="14.85546875" customWidth="1"/>
    <col min="10497" max="10497" width="48" customWidth="1"/>
    <col min="10498" max="10498" width="6.7109375" customWidth="1"/>
    <col min="10499" max="10499" width="16.5703125" customWidth="1"/>
    <col min="10500" max="10500" width="17" customWidth="1"/>
    <col min="10501" max="10501" width="12.140625" customWidth="1"/>
    <col min="10502" max="10502" width="12.42578125" customWidth="1"/>
    <col min="10503" max="10503" width="13.140625" customWidth="1"/>
    <col min="10504" max="10504" width="14.85546875" customWidth="1"/>
    <col min="10753" max="10753" width="48" customWidth="1"/>
    <col min="10754" max="10754" width="6.7109375" customWidth="1"/>
    <col min="10755" max="10755" width="16.5703125" customWidth="1"/>
    <col min="10756" max="10756" width="17" customWidth="1"/>
    <col min="10757" max="10757" width="12.140625" customWidth="1"/>
    <col min="10758" max="10758" width="12.42578125" customWidth="1"/>
    <col min="10759" max="10759" width="13.140625" customWidth="1"/>
    <col min="10760" max="10760" width="14.85546875" customWidth="1"/>
    <col min="11009" max="11009" width="48" customWidth="1"/>
    <col min="11010" max="11010" width="6.7109375" customWidth="1"/>
    <col min="11011" max="11011" width="16.5703125" customWidth="1"/>
    <col min="11012" max="11012" width="17" customWidth="1"/>
    <col min="11013" max="11013" width="12.140625" customWidth="1"/>
    <col min="11014" max="11014" width="12.42578125" customWidth="1"/>
    <col min="11015" max="11015" width="13.140625" customWidth="1"/>
    <col min="11016" max="11016" width="14.85546875" customWidth="1"/>
    <col min="11265" max="11265" width="48" customWidth="1"/>
    <col min="11266" max="11266" width="6.7109375" customWidth="1"/>
    <col min="11267" max="11267" width="16.5703125" customWidth="1"/>
    <col min="11268" max="11268" width="17" customWidth="1"/>
    <col min="11269" max="11269" width="12.140625" customWidth="1"/>
    <col min="11270" max="11270" width="12.42578125" customWidth="1"/>
    <col min="11271" max="11271" width="13.140625" customWidth="1"/>
    <col min="11272" max="11272" width="14.85546875" customWidth="1"/>
    <col min="11521" max="11521" width="48" customWidth="1"/>
    <col min="11522" max="11522" width="6.7109375" customWidth="1"/>
    <col min="11523" max="11523" width="16.5703125" customWidth="1"/>
    <col min="11524" max="11524" width="17" customWidth="1"/>
    <col min="11525" max="11525" width="12.140625" customWidth="1"/>
    <col min="11526" max="11526" width="12.42578125" customWidth="1"/>
    <col min="11527" max="11527" width="13.140625" customWidth="1"/>
    <col min="11528" max="11528" width="14.85546875" customWidth="1"/>
    <col min="11777" max="11777" width="48" customWidth="1"/>
    <col min="11778" max="11778" width="6.7109375" customWidth="1"/>
    <col min="11779" max="11779" width="16.5703125" customWidth="1"/>
    <col min="11780" max="11780" width="17" customWidth="1"/>
    <col min="11781" max="11781" width="12.140625" customWidth="1"/>
    <col min="11782" max="11782" width="12.42578125" customWidth="1"/>
    <col min="11783" max="11783" width="13.140625" customWidth="1"/>
    <col min="11784" max="11784" width="14.85546875" customWidth="1"/>
    <col min="12033" max="12033" width="48" customWidth="1"/>
    <col min="12034" max="12034" width="6.7109375" customWidth="1"/>
    <col min="12035" max="12035" width="16.5703125" customWidth="1"/>
    <col min="12036" max="12036" width="17" customWidth="1"/>
    <col min="12037" max="12037" width="12.140625" customWidth="1"/>
    <col min="12038" max="12038" width="12.42578125" customWidth="1"/>
    <col min="12039" max="12039" width="13.140625" customWidth="1"/>
    <col min="12040" max="12040" width="14.85546875" customWidth="1"/>
    <col min="12289" max="12289" width="48" customWidth="1"/>
    <col min="12290" max="12290" width="6.7109375" customWidth="1"/>
    <col min="12291" max="12291" width="16.5703125" customWidth="1"/>
    <col min="12292" max="12292" width="17" customWidth="1"/>
    <col min="12293" max="12293" width="12.140625" customWidth="1"/>
    <col min="12294" max="12294" width="12.42578125" customWidth="1"/>
    <col min="12295" max="12295" width="13.140625" customWidth="1"/>
    <col min="12296" max="12296" width="14.85546875" customWidth="1"/>
    <col min="12545" max="12545" width="48" customWidth="1"/>
    <col min="12546" max="12546" width="6.7109375" customWidth="1"/>
    <col min="12547" max="12547" width="16.5703125" customWidth="1"/>
    <col min="12548" max="12548" width="17" customWidth="1"/>
    <col min="12549" max="12549" width="12.140625" customWidth="1"/>
    <col min="12550" max="12550" width="12.42578125" customWidth="1"/>
    <col min="12551" max="12551" width="13.140625" customWidth="1"/>
    <col min="12552" max="12552" width="14.85546875" customWidth="1"/>
    <col min="12801" max="12801" width="48" customWidth="1"/>
    <col min="12802" max="12802" width="6.7109375" customWidth="1"/>
    <col min="12803" max="12803" width="16.5703125" customWidth="1"/>
    <col min="12804" max="12804" width="17" customWidth="1"/>
    <col min="12805" max="12805" width="12.140625" customWidth="1"/>
    <col min="12806" max="12806" width="12.42578125" customWidth="1"/>
    <col min="12807" max="12807" width="13.140625" customWidth="1"/>
    <col min="12808" max="12808" width="14.85546875" customWidth="1"/>
    <col min="13057" max="13057" width="48" customWidth="1"/>
    <col min="13058" max="13058" width="6.7109375" customWidth="1"/>
    <col min="13059" max="13059" width="16.5703125" customWidth="1"/>
    <col min="13060" max="13060" width="17" customWidth="1"/>
    <col min="13061" max="13061" width="12.140625" customWidth="1"/>
    <col min="13062" max="13062" width="12.42578125" customWidth="1"/>
    <col min="13063" max="13063" width="13.140625" customWidth="1"/>
    <col min="13064" max="13064" width="14.85546875" customWidth="1"/>
    <col min="13313" max="13313" width="48" customWidth="1"/>
    <col min="13314" max="13314" width="6.7109375" customWidth="1"/>
    <col min="13315" max="13315" width="16.5703125" customWidth="1"/>
    <col min="13316" max="13316" width="17" customWidth="1"/>
    <col min="13317" max="13317" width="12.140625" customWidth="1"/>
    <col min="13318" max="13318" width="12.42578125" customWidth="1"/>
    <col min="13319" max="13319" width="13.140625" customWidth="1"/>
    <col min="13320" max="13320" width="14.85546875" customWidth="1"/>
    <col min="13569" max="13569" width="48" customWidth="1"/>
    <col min="13570" max="13570" width="6.7109375" customWidth="1"/>
    <col min="13571" max="13571" width="16.5703125" customWidth="1"/>
    <col min="13572" max="13572" width="17" customWidth="1"/>
    <col min="13573" max="13573" width="12.140625" customWidth="1"/>
    <col min="13574" max="13574" width="12.42578125" customWidth="1"/>
    <col min="13575" max="13575" width="13.140625" customWidth="1"/>
    <col min="13576" max="13576" width="14.85546875" customWidth="1"/>
    <col min="13825" max="13825" width="48" customWidth="1"/>
    <col min="13826" max="13826" width="6.7109375" customWidth="1"/>
    <col min="13827" max="13827" width="16.5703125" customWidth="1"/>
    <col min="13828" max="13828" width="17" customWidth="1"/>
    <col min="13829" max="13829" width="12.140625" customWidth="1"/>
    <col min="13830" max="13830" width="12.42578125" customWidth="1"/>
    <col min="13831" max="13831" width="13.140625" customWidth="1"/>
    <col min="13832" max="13832" width="14.85546875" customWidth="1"/>
    <col min="14081" max="14081" width="48" customWidth="1"/>
    <col min="14082" max="14082" width="6.7109375" customWidth="1"/>
    <col min="14083" max="14083" width="16.5703125" customWidth="1"/>
    <col min="14084" max="14084" width="17" customWidth="1"/>
    <col min="14085" max="14085" width="12.140625" customWidth="1"/>
    <col min="14086" max="14086" width="12.42578125" customWidth="1"/>
    <col min="14087" max="14087" width="13.140625" customWidth="1"/>
    <col min="14088" max="14088" width="14.85546875" customWidth="1"/>
    <col min="14337" max="14337" width="48" customWidth="1"/>
    <col min="14338" max="14338" width="6.7109375" customWidth="1"/>
    <col min="14339" max="14339" width="16.5703125" customWidth="1"/>
    <col min="14340" max="14340" width="17" customWidth="1"/>
    <col min="14341" max="14341" width="12.140625" customWidth="1"/>
    <col min="14342" max="14342" width="12.42578125" customWidth="1"/>
    <col min="14343" max="14343" width="13.140625" customWidth="1"/>
    <col min="14344" max="14344" width="14.85546875" customWidth="1"/>
    <col min="14593" max="14593" width="48" customWidth="1"/>
    <col min="14594" max="14594" width="6.7109375" customWidth="1"/>
    <col min="14595" max="14595" width="16.5703125" customWidth="1"/>
    <col min="14596" max="14596" width="17" customWidth="1"/>
    <col min="14597" max="14597" width="12.140625" customWidth="1"/>
    <col min="14598" max="14598" width="12.42578125" customWidth="1"/>
    <col min="14599" max="14599" width="13.140625" customWidth="1"/>
    <col min="14600" max="14600" width="14.85546875" customWidth="1"/>
    <col min="14849" max="14849" width="48" customWidth="1"/>
    <col min="14850" max="14850" width="6.7109375" customWidth="1"/>
    <col min="14851" max="14851" width="16.5703125" customWidth="1"/>
    <col min="14852" max="14852" width="17" customWidth="1"/>
    <col min="14853" max="14853" width="12.140625" customWidth="1"/>
    <col min="14854" max="14854" width="12.42578125" customWidth="1"/>
    <col min="14855" max="14855" width="13.140625" customWidth="1"/>
    <col min="14856" max="14856" width="14.85546875" customWidth="1"/>
    <col min="15105" max="15105" width="48" customWidth="1"/>
    <col min="15106" max="15106" width="6.7109375" customWidth="1"/>
    <col min="15107" max="15107" width="16.5703125" customWidth="1"/>
    <col min="15108" max="15108" width="17" customWidth="1"/>
    <col min="15109" max="15109" width="12.140625" customWidth="1"/>
    <col min="15110" max="15110" width="12.42578125" customWidth="1"/>
    <col min="15111" max="15111" width="13.140625" customWidth="1"/>
    <col min="15112" max="15112" width="14.85546875" customWidth="1"/>
    <col min="15361" max="15361" width="48" customWidth="1"/>
    <col min="15362" max="15362" width="6.7109375" customWidth="1"/>
    <col min="15363" max="15363" width="16.5703125" customWidth="1"/>
    <col min="15364" max="15364" width="17" customWidth="1"/>
    <col min="15365" max="15365" width="12.140625" customWidth="1"/>
    <col min="15366" max="15366" width="12.42578125" customWidth="1"/>
    <col min="15367" max="15367" width="13.140625" customWidth="1"/>
    <col min="15368" max="15368" width="14.85546875" customWidth="1"/>
    <col min="15617" max="15617" width="48" customWidth="1"/>
    <col min="15618" max="15618" width="6.7109375" customWidth="1"/>
    <col min="15619" max="15619" width="16.5703125" customWidth="1"/>
    <col min="15620" max="15620" width="17" customWidth="1"/>
    <col min="15621" max="15621" width="12.140625" customWidth="1"/>
    <col min="15622" max="15622" width="12.42578125" customWidth="1"/>
    <col min="15623" max="15623" width="13.140625" customWidth="1"/>
    <col min="15624" max="15624" width="14.85546875" customWidth="1"/>
    <col min="15873" max="15873" width="48" customWidth="1"/>
    <col min="15874" max="15874" width="6.7109375" customWidth="1"/>
    <col min="15875" max="15875" width="16.5703125" customWidth="1"/>
    <col min="15876" max="15876" width="17" customWidth="1"/>
    <col min="15877" max="15877" width="12.140625" customWidth="1"/>
    <col min="15878" max="15878" width="12.42578125" customWidth="1"/>
    <col min="15879" max="15879" width="13.140625" customWidth="1"/>
    <col min="15880" max="15880" width="14.85546875" customWidth="1"/>
    <col min="16129" max="16129" width="48" customWidth="1"/>
    <col min="16130" max="16130" width="6.7109375" customWidth="1"/>
    <col min="16131" max="16131" width="16.5703125" customWidth="1"/>
    <col min="16132" max="16132" width="17" customWidth="1"/>
    <col min="16133" max="16133" width="12.140625" customWidth="1"/>
    <col min="16134" max="16134" width="12.42578125" customWidth="1"/>
    <col min="16135" max="16135" width="13.140625" customWidth="1"/>
    <col min="16136" max="16136" width="14.85546875" customWidth="1"/>
  </cols>
  <sheetData>
    <row r="1" spans="1:8" ht="17.25" customHeight="1">
      <c r="A1" s="93" t="s">
        <v>33</v>
      </c>
      <c r="B1" s="93"/>
      <c r="C1" s="93"/>
      <c r="D1" s="93"/>
    </row>
    <row r="2" spans="1:8" ht="12.75" customHeight="1">
      <c r="A2" s="93" t="s">
        <v>34</v>
      </c>
      <c r="B2" s="93"/>
      <c r="C2" s="93"/>
      <c r="D2" s="93"/>
    </row>
    <row r="3" spans="1:8" ht="18" customHeight="1">
      <c r="A3" s="94" t="s">
        <v>125</v>
      </c>
      <c r="B3" s="94"/>
      <c r="C3" s="94"/>
      <c r="D3" s="94"/>
    </row>
    <row r="4" spans="1:8" ht="18" customHeight="1">
      <c r="A4" s="46"/>
      <c r="B4" s="46"/>
      <c r="C4" s="46"/>
      <c r="D4" s="46"/>
    </row>
    <row r="5" spans="1:8" ht="18" customHeight="1">
      <c r="A5" s="46"/>
      <c r="B5" s="46"/>
      <c r="C5" s="46"/>
      <c r="D5" s="46"/>
    </row>
    <row r="6" spans="1:8" ht="40.5" customHeight="1">
      <c r="A6" s="26"/>
      <c r="B6" s="21"/>
      <c r="C6" s="46" t="s">
        <v>126</v>
      </c>
      <c r="D6" s="46" t="s">
        <v>127</v>
      </c>
      <c r="E6" s="47"/>
      <c r="F6" s="47"/>
      <c r="G6" s="47"/>
      <c r="H6" s="47"/>
    </row>
    <row r="7" spans="1:8" ht="30">
      <c r="A7" s="27" t="s">
        <v>86</v>
      </c>
      <c r="B7" s="21"/>
      <c r="C7" s="69">
        <v>669</v>
      </c>
      <c r="D7" s="69">
        <v>523</v>
      </c>
    </row>
    <row r="8" spans="1:8" s="25" customFormat="1">
      <c r="A8" s="27" t="s">
        <v>87</v>
      </c>
      <c r="B8" s="18"/>
      <c r="C8" s="22"/>
      <c r="D8" s="22"/>
    </row>
    <row r="9" spans="1:8">
      <c r="A9" s="26" t="s">
        <v>88</v>
      </c>
      <c r="B9" s="21"/>
      <c r="C9" s="70">
        <v>4679</v>
      </c>
      <c r="D9" s="70">
        <v>4534</v>
      </c>
    </row>
    <row r="10" spans="1:8">
      <c r="A10" s="26" t="s">
        <v>89</v>
      </c>
      <c r="B10" s="21"/>
      <c r="C10" s="70">
        <v>-2866</v>
      </c>
      <c r="D10" s="70">
        <v>-2644</v>
      </c>
    </row>
    <row r="11" spans="1:8" ht="29.25">
      <c r="A11" s="26" t="s">
        <v>90</v>
      </c>
      <c r="B11" s="21"/>
      <c r="C11" s="70">
        <v>-1967</v>
      </c>
      <c r="D11" s="70">
        <v>-1769</v>
      </c>
    </row>
    <row r="12" spans="1:8">
      <c r="A12" s="26" t="s">
        <v>91</v>
      </c>
      <c r="B12" s="21"/>
      <c r="C12" s="71">
        <v>-41</v>
      </c>
      <c r="D12" s="71">
        <v>-21</v>
      </c>
    </row>
    <row r="13" spans="1:8" s="25" customFormat="1" ht="30">
      <c r="A13" s="27" t="s">
        <v>92</v>
      </c>
      <c r="B13" s="18"/>
      <c r="C13" s="69">
        <f>SUM(C9:C12)</f>
        <v>-195</v>
      </c>
      <c r="D13" s="69">
        <f>SUM(D9:D12)</f>
        <v>100</v>
      </c>
    </row>
    <row r="14" spans="1:8" s="25" customFormat="1">
      <c r="A14" s="27"/>
      <c r="B14" s="18"/>
      <c r="C14" s="72"/>
      <c r="D14" s="72"/>
    </row>
    <row r="15" spans="1:8" s="25" customFormat="1">
      <c r="A15" s="27" t="s">
        <v>93</v>
      </c>
      <c r="B15" s="18"/>
      <c r="C15" s="22"/>
      <c r="D15" s="22"/>
    </row>
    <row r="16" spans="1:8" ht="29.25" hidden="1">
      <c r="A16" s="26" t="s">
        <v>35</v>
      </c>
      <c r="B16" s="21"/>
      <c r="C16" s="19"/>
      <c r="D16" s="19"/>
    </row>
    <row r="17" spans="1:4" ht="43.5" hidden="1">
      <c r="A17" s="26" t="s">
        <v>36</v>
      </c>
      <c r="B17" s="21"/>
      <c r="C17" s="19"/>
      <c r="D17" s="19"/>
    </row>
    <row r="18" spans="1:4" hidden="1">
      <c r="A18" s="26" t="s">
        <v>37</v>
      </c>
      <c r="B18" s="21"/>
      <c r="C18" s="19"/>
      <c r="D18" s="19"/>
    </row>
    <row r="19" spans="1:4" ht="29.25" hidden="1">
      <c r="A19" s="28" t="s">
        <v>46</v>
      </c>
      <c r="B19" s="21"/>
      <c r="C19" s="29">
        <f>SUM(C16:C18)</f>
        <v>0</v>
      </c>
      <c r="D19" s="29">
        <f>SUM(D16:D18)</f>
        <v>0</v>
      </c>
    </row>
    <row r="20" spans="1:4" hidden="1">
      <c r="A20" s="26" t="s">
        <v>38</v>
      </c>
      <c r="B20" s="21"/>
      <c r="C20" s="19"/>
      <c r="D20" s="19"/>
    </row>
    <row r="21" spans="1:4" hidden="1">
      <c r="A21" s="26" t="s">
        <v>39</v>
      </c>
      <c r="B21" s="21"/>
      <c r="C21" s="19"/>
      <c r="D21" s="19"/>
    </row>
    <row r="22" spans="1:4" ht="29.25" hidden="1">
      <c r="A22" s="26" t="s">
        <v>40</v>
      </c>
      <c r="B22" s="21"/>
      <c r="C22" s="19"/>
      <c r="D22" s="19"/>
    </row>
    <row r="23" spans="1:4" ht="43.5" hidden="1">
      <c r="A23" s="26" t="s">
        <v>41</v>
      </c>
      <c r="B23" s="21"/>
      <c r="C23" s="19"/>
      <c r="D23" s="19"/>
    </row>
    <row r="24" spans="1:4">
      <c r="A24" s="26" t="s">
        <v>94</v>
      </c>
      <c r="B24" s="21"/>
      <c r="C24" s="97">
        <v>-260</v>
      </c>
      <c r="D24" s="73">
        <v>-94</v>
      </c>
    </row>
    <row r="25" spans="1:4" s="25" customFormat="1" ht="30">
      <c r="A25" s="27" t="s">
        <v>95</v>
      </c>
      <c r="B25" s="18"/>
      <c r="C25" s="69">
        <f>SUM(C24)</f>
        <v>-260</v>
      </c>
      <c r="D25" s="69">
        <f>SUM(D24)</f>
        <v>-94</v>
      </c>
    </row>
    <row r="26" spans="1:4">
      <c r="A26" s="26"/>
      <c r="B26" s="21"/>
      <c r="C26" s="19"/>
      <c r="D26" s="19"/>
    </row>
    <row r="27" spans="1:4" s="25" customFormat="1">
      <c r="A27" s="27" t="s">
        <v>96</v>
      </c>
      <c r="B27" s="18"/>
      <c r="C27" s="22"/>
      <c r="D27" s="22"/>
    </row>
    <row r="28" spans="1:4">
      <c r="A28" s="26" t="s">
        <v>97</v>
      </c>
      <c r="B28" s="21"/>
      <c r="C28" s="70">
        <v>-3</v>
      </c>
      <c r="D28" s="70">
        <v>-17</v>
      </c>
    </row>
    <row r="29" spans="1:4">
      <c r="A29" s="26" t="s">
        <v>98</v>
      </c>
      <c r="B29" s="21"/>
      <c r="C29" s="71">
        <v>-5</v>
      </c>
      <c r="D29" s="71">
        <v>-3</v>
      </c>
    </row>
    <row r="30" spans="1:4" s="25" customFormat="1" ht="30">
      <c r="A30" s="27" t="s">
        <v>99</v>
      </c>
      <c r="B30" s="18"/>
      <c r="C30" s="69">
        <f>SUM(C28:C29)</f>
        <v>-8</v>
      </c>
      <c r="D30" s="69">
        <f>SUM(D28:D29)</f>
        <v>-20</v>
      </c>
    </row>
    <row r="31" spans="1:4" s="25" customFormat="1">
      <c r="A31" s="27"/>
      <c r="B31" s="18"/>
      <c r="C31" s="72"/>
      <c r="D31" s="72"/>
    </row>
    <row r="32" spans="1:4" s="25" customFormat="1">
      <c r="A32" s="27" t="s">
        <v>100</v>
      </c>
      <c r="B32" s="18"/>
      <c r="C32" s="69">
        <f>SUM(C13+C25+C30)</f>
        <v>-463</v>
      </c>
      <c r="D32" s="69">
        <f>SUM(D13+D25+D30)</f>
        <v>-14</v>
      </c>
    </row>
    <row r="33" spans="1:4" s="25" customFormat="1" ht="30" customHeight="1">
      <c r="A33" s="27"/>
      <c r="B33" s="18"/>
      <c r="C33" s="22"/>
      <c r="D33" s="22"/>
    </row>
    <row r="34" spans="1:4" s="25" customFormat="1" ht="15.75" thickBot="1">
      <c r="A34" s="27" t="s">
        <v>101</v>
      </c>
      <c r="B34" s="18"/>
      <c r="C34" s="74">
        <f>SUM(C7+C32)</f>
        <v>206</v>
      </c>
      <c r="D34" s="74">
        <f>SUM(D7+D32)</f>
        <v>509</v>
      </c>
    </row>
    <row r="35" spans="1:4" ht="15.75" thickTop="1">
      <c r="A35" s="31"/>
      <c r="B35" s="32"/>
      <c r="C35" s="33"/>
      <c r="D35" s="33"/>
    </row>
    <row r="37" spans="1:4">
      <c r="A37" s="35" t="s">
        <v>128</v>
      </c>
    </row>
    <row r="38" spans="1:4">
      <c r="A38" s="34" t="s">
        <v>42</v>
      </c>
      <c r="B38" s="95" t="s">
        <v>43</v>
      </c>
      <c r="C38" s="95"/>
      <c r="D38" s="95"/>
    </row>
    <row r="39" spans="1:4">
      <c r="A39" s="34" t="s">
        <v>44</v>
      </c>
      <c r="B39" s="9" t="s">
        <v>54</v>
      </c>
    </row>
    <row r="42" spans="1:4">
      <c r="A42" s="26"/>
      <c r="B42" s="21"/>
      <c r="C42" s="19"/>
      <c r="D42" s="19"/>
    </row>
    <row r="43" spans="1:4">
      <c r="A43" s="26"/>
      <c r="B43" s="21"/>
      <c r="C43" s="19"/>
      <c r="D43" s="19"/>
    </row>
    <row r="44" spans="1:4">
      <c r="A44" s="26"/>
      <c r="B44" s="21"/>
      <c r="C44" s="19"/>
      <c r="D44" s="19"/>
    </row>
    <row r="45" spans="1:4">
      <c r="A45" s="26"/>
      <c r="B45" s="21"/>
      <c r="C45" s="19"/>
      <c r="D45" s="19"/>
    </row>
  </sheetData>
  <mergeCells count="4">
    <mergeCell ref="A1:D1"/>
    <mergeCell ref="A2:D2"/>
    <mergeCell ref="A3:D3"/>
    <mergeCell ref="B38:D38"/>
  </mergeCells>
  <pageMargins left="0.9" right="0.59" top="0" bottom="0" header="0" footer="0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F23" sqref="F23"/>
    </sheetView>
  </sheetViews>
  <sheetFormatPr defaultRowHeight="15"/>
  <cols>
    <col min="1" max="1" width="47.28515625" customWidth="1"/>
    <col min="2" max="2" width="10.7109375" style="15" customWidth="1"/>
    <col min="3" max="3" width="17.5703125" style="89" customWidth="1"/>
    <col min="4" max="4" width="13.85546875" style="89" customWidth="1"/>
    <col min="5" max="5" width="12.42578125" style="89" customWidth="1"/>
    <col min="6" max="6" width="11.28515625" style="90" customWidth="1"/>
    <col min="257" max="257" width="47.28515625" customWidth="1"/>
    <col min="258" max="258" width="10.7109375" customWidth="1"/>
    <col min="259" max="259" width="17.5703125" customWidth="1"/>
    <col min="260" max="260" width="13.85546875" customWidth="1"/>
    <col min="261" max="261" width="12.42578125" customWidth="1"/>
    <col min="262" max="262" width="11.28515625" customWidth="1"/>
    <col min="513" max="513" width="47.28515625" customWidth="1"/>
    <col min="514" max="514" width="10.7109375" customWidth="1"/>
    <col min="515" max="515" width="17.5703125" customWidth="1"/>
    <col min="516" max="516" width="13.85546875" customWidth="1"/>
    <col min="517" max="517" width="12.42578125" customWidth="1"/>
    <col min="518" max="518" width="11.28515625" customWidth="1"/>
    <col min="769" max="769" width="47.28515625" customWidth="1"/>
    <col min="770" max="770" width="10.7109375" customWidth="1"/>
    <col min="771" max="771" width="17.5703125" customWidth="1"/>
    <col min="772" max="772" width="13.85546875" customWidth="1"/>
    <col min="773" max="773" width="12.42578125" customWidth="1"/>
    <col min="774" max="774" width="11.28515625" customWidth="1"/>
    <col min="1025" max="1025" width="47.28515625" customWidth="1"/>
    <col min="1026" max="1026" width="10.7109375" customWidth="1"/>
    <col min="1027" max="1027" width="17.5703125" customWidth="1"/>
    <col min="1028" max="1028" width="13.85546875" customWidth="1"/>
    <col min="1029" max="1029" width="12.42578125" customWidth="1"/>
    <col min="1030" max="1030" width="11.28515625" customWidth="1"/>
    <col min="1281" max="1281" width="47.28515625" customWidth="1"/>
    <col min="1282" max="1282" width="10.7109375" customWidth="1"/>
    <col min="1283" max="1283" width="17.5703125" customWidth="1"/>
    <col min="1284" max="1284" width="13.85546875" customWidth="1"/>
    <col min="1285" max="1285" width="12.42578125" customWidth="1"/>
    <col min="1286" max="1286" width="11.28515625" customWidth="1"/>
    <col min="1537" max="1537" width="47.28515625" customWidth="1"/>
    <col min="1538" max="1538" width="10.7109375" customWidth="1"/>
    <col min="1539" max="1539" width="17.5703125" customWidth="1"/>
    <col min="1540" max="1540" width="13.85546875" customWidth="1"/>
    <col min="1541" max="1541" width="12.42578125" customWidth="1"/>
    <col min="1542" max="1542" width="11.28515625" customWidth="1"/>
    <col min="1793" max="1793" width="47.28515625" customWidth="1"/>
    <col min="1794" max="1794" width="10.7109375" customWidth="1"/>
    <col min="1795" max="1795" width="17.5703125" customWidth="1"/>
    <col min="1796" max="1796" width="13.85546875" customWidth="1"/>
    <col min="1797" max="1797" width="12.42578125" customWidth="1"/>
    <col min="1798" max="1798" width="11.28515625" customWidth="1"/>
    <col min="2049" max="2049" width="47.28515625" customWidth="1"/>
    <col min="2050" max="2050" width="10.7109375" customWidth="1"/>
    <col min="2051" max="2051" width="17.5703125" customWidth="1"/>
    <col min="2052" max="2052" width="13.85546875" customWidth="1"/>
    <col min="2053" max="2053" width="12.42578125" customWidth="1"/>
    <col min="2054" max="2054" width="11.28515625" customWidth="1"/>
    <col min="2305" max="2305" width="47.28515625" customWidth="1"/>
    <col min="2306" max="2306" width="10.7109375" customWidth="1"/>
    <col min="2307" max="2307" width="17.5703125" customWidth="1"/>
    <col min="2308" max="2308" width="13.85546875" customWidth="1"/>
    <col min="2309" max="2309" width="12.42578125" customWidth="1"/>
    <col min="2310" max="2310" width="11.28515625" customWidth="1"/>
    <col min="2561" max="2561" width="47.28515625" customWidth="1"/>
    <col min="2562" max="2562" width="10.7109375" customWidth="1"/>
    <col min="2563" max="2563" width="17.5703125" customWidth="1"/>
    <col min="2564" max="2564" width="13.85546875" customWidth="1"/>
    <col min="2565" max="2565" width="12.42578125" customWidth="1"/>
    <col min="2566" max="2566" width="11.28515625" customWidth="1"/>
    <col min="2817" max="2817" width="47.28515625" customWidth="1"/>
    <col min="2818" max="2818" width="10.7109375" customWidth="1"/>
    <col min="2819" max="2819" width="17.5703125" customWidth="1"/>
    <col min="2820" max="2820" width="13.85546875" customWidth="1"/>
    <col min="2821" max="2821" width="12.42578125" customWidth="1"/>
    <col min="2822" max="2822" width="11.28515625" customWidth="1"/>
    <col min="3073" max="3073" width="47.28515625" customWidth="1"/>
    <col min="3074" max="3074" width="10.7109375" customWidth="1"/>
    <col min="3075" max="3075" width="17.5703125" customWidth="1"/>
    <col min="3076" max="3076" width="13.85546875" customWidth="1"/>
    <col min="3077" max="3077" width="12.42578125" customWidth="1"/>
    <col min="3078" max="3078" width="11.28515625" customWidth="1"/>
    <col min="3329" max="3329" width="47.28515625" customWidth="1"/>
    <col min="3330" max="3330" width="10.7109375" customWidth="1"/>
    <col min="3331" max="3331" width="17.5703125" customWidth="1"/>
    <col min="3332" max="3332" width="13.85546875" customWidth="1"/>
    <col min="3333" max="3333" width="12.42578125" customWidth="1"/>
    <col min="3334" max="3334" width="11.28515625" customWidth="1"/>
    <col min="3585" max="3585" width="47.28515625" customWidth="1"/>
    <col min="3586" max="3586" width="10.7109375" customWidth="1"/>
    <col min="3587" max="3587" width="17.5703125" customWidth="1"/>
    <col min="3588" max="3588" width="13.85546875" customWidth="1"/>
    <col min="3589" max="3589" width="12.42578125" customWidth="1"/>
    <col min="3590" max="3590" width="11.28515625" customWidth="1"/>
    <col min="3841" max="3841" width="47.28515625" customWidth="1"/>
    <col min="3842" max="3842" width="10.7109375" customWidth="1"/>
    <col min="3843" max="3843" width="17.5703125" customWidth="1"/>
    <col min="3844" max="3844" width="13.85546875" customWidth="1"/>
    <col min="3845" max="3845" width="12.42578125" customWidth="1"/>
    <col min="3846" max="3846" width="11.28515625" customWidth="1"/>
    <col min="4097" max="4097" width="47.28515625" customWidth="1"/>
    <col min="4098" max="4098" width="10.7109375" customWidth="1"/>
    <col min="4099" max="4099" width="17.5703125" customWidth="1"/>
    <col min="4100" max="4100" width="13.85546875" customWidth="1"/>
    <col min="4101" max="4101" width="12.42578125" customWidth="1"/>
    <col min="4102" max="4102" width="11.28515625" customWidth="1"/>
    <col min="4353" max="4353" width="47.28515625" customWidth="1"/>
    <col min="4354" max="4354" width="10.7109375" customWidth="1"/>
    <col min="4355" max="4355" width="17.5703125" customWidth="1"/>
    <col min="4356" max="4356" width="13.85546875" customWidth="1"/>
    <col min="4357" max="4357" width="12.42578125" customWidth="1"/>
    <col min="4358" max="4358" width="11.28515625" customWidth="1"/>
    <col min="4609" max="4609" width="47.28515625" customWidth="1"/>
    <col min="4610" max="4610" width="10.7109375" customWidth="1"/>
    <col min="4611" max="4611" width="17.5703125" customWidth="1"/>
    <col min="4612" max="4612" width="13.85546875" customWidth="1"/>
    <col min="4613" max="4613" width="12.42578125" customWidth="1"/>
    <col min="4614" max="4614" width="11.28515625" customWidth="1"/>
    <col min="4865" max="4865" width="47.28515625" customWidth="1"/>
    <col min="4866" max="4866" width="10.7109375" customWidth="1"/>
    <col min="4867" max="4867" width="17.5703125" customWidth="1"/>
    <col min="4868" max="4868" width="13.85546875" customWidth="1"/>
    <col min="4869" max="4869" width="12.42578125" customWidth="1"/>
    <col min="4870" max="4870" width="11.28515625" customWidth="1"/>
    <col min="5121" max="5121" width="47.28515625" customWidth="1"/>
    <col min="5122" max="5122" width="10.7109375" customWidth="1"/>
    <col min="5123" max="5123" width="17.5703125" customWidth="1"/>
    <col min="5124" max="5124" width="13.85546875" customWidth="1"/>
    <col min="5125" max="5125" width="12.42578125" customWidth="1"/>
    <col min="5126" max="5126" width="11.28515625" customWidth="1"/>
    <col min="5377" max="5377" width="47.28515625" customWidth="1"/>
    <col min="5378" max="5378" width="10.7109375" customWidth="1"/>
    <col min="5379" max="5379" width="17.5703125" customWidth="1"/>
    <col min="5380" max="5380" width="13.85546875" customWidth="1"/>
    <col min="5381" max="5381" width="12.42578125" customWidth="1"/>
    <col min="5382" max="5382" width="11.28515625" customWidth="1"/>
    <col min="5633" max="5633" width="47.28515625" customWidth="1"/>
    <col min="5634" max="5634" width="10.7109375" customWidth="1"/>
    <col min="5635" max="5635" width="17.5703125" customWidth="1"/>
    <col min="5636" max="5636" width="13.85546875" customWidth="1"/>
    <col min="5637" max="5637" width="12.42578125" customWidth="1"/>
    <col min="5638" max="5638" width="11.28515625" customWidth="1"/>
    <col min="5889" max="5889" width="47.28515625" customWidth="1"/>
    <col min="5890" max="5890" width="10.7109375" customWidth="1"/>
    <col min="5891" max="5891" width="17.5703125" customWidth="1"/>
    <col min="5892" max="5892" width="13.85546875" customWidth="1"/>
    <col min="5893" max="5893" width="12.42578125" customWidth="1"/>
    <col min="5894" max="5894" width="11.28515625" customWidth="1"/>
    <col min="6145" max="6145" width="47.28515625" customWidth="1"/>
    <col min="6146" max="6146" width="10.7109375" customWidth="1"/>
    <col min="6147" max="6147" width="17.5703125" customWidth="1"/>
    <col min="6148" max="6148" width="13.85546875" customWidth="1"/>
    <col min="6149" max="6149" width="12.42578125" customWidth="1"/>
    <col min="6150" max="6150" width="11.28515625" customWidth="1"/>
    <col min="6401" max="6401" width="47.28515625" customWidth="1"/>
    <col min="6402" max="6402" width="10.7109375" customWidth="1"/>
    <col min="6403" max="6403" width="17.5703125" customWidth="1"/>
    <col min="6404" max="6404" width="13.85546875" customWidth="1"/>
    <col min="6405" max="6405" width="12.42578125" customWidth="1"/>
    <col min="6406" max="6406" width="11.28515625" customWidth="1"/>
    <col min="6657" max="6657" width="47.28515625" customWidth="1"/>
    <col min="6658" max="6658" width="10.7109375" customWidth="1"/>
    <col min="6659" max="6659" width="17.5703125" customWidth="1"/>
    <col min="6660" max="6660" width="13.85546875" customWidth="1"/>
    <col min="6661" max="6661" width="12.42578125" customWidth="1"/>
    <col min="6662" max="6662" width="11.28515625" customWidth="1"/>
    <col min="6913" max="6913" width="47.28515625" customWidth="1"/>
    <col min="6914" max="6914" width="10.7109375" customWidth="1"/>
    <col min="6915" max="6915" width="17.5703125" customWidth="1"/>
    <col min="6916" max="6916" width="13.85546875" customWidth="1"/>
    <col min="6917" max="6917" width="12.42578125" customWidth="1"/>
    <col min="6918" max="6918" width="11.28515625" customWidth="1"/>
    <col min="7169" max="7169" width="47.28515625" customWidth="1"/>
    <col min="7170" max="7170" width="10.7109375" customWidth="1"/>
    <col min="7171" max="7171" width="17.5703125" customWidth="1"/>
    <col min="7172" max="7172" width="13.85546875" customWidth="1"/>
    <col min="7173" max="7173" width="12.42578125" customWidth="1"/>
    <col min="7174" max="7174" width="11.28515625" customWidth="1"/>
    <col min="7425" max="7425" width="47.28515625" customWidth="1"/>
    <col min="7426" max="7426" width="10.7109375" customWidth="1"/>
    <col min="7427" max="7427" width="17.5703125" customWidth="1"/>
    <col min="7428" max="7428" width="13.85546875" customWidth="1"/>
    <col min="7429" max="7429" width="12.42578125" customWidth="1"/>
    <col min="7430" max="7430" width="11.28515625" customWidth="1"/>
    <col min="7681" max="7681" width="47.28515625" customWidth="1"/>
    <col min="7682" max="7682" width="10.7109375" customWidth="1"/>
    <col min="7683" max="7683" width="17.5703125" customWidth="1"/>
    <col min="7684" max="7684" width="13.85546875" customWidth="1"/>
    <col min="7685" max="7685" width="12.42578125" customWidth="1"/>
    <col min="7686" max="7686" width="11.28515625" customWidth="1"/>
    <col min="7937" max="7937" width="47.28515625" customWidth="1"/>
    <col min="7938" max="7938" width="10.7109375" customWidth="1"/>
    <col min="7939" max="7939" width="17.5703125" customWidth="1"/>
    <col min="7940" max="7940" width="13.85546875" customWidth="1"/>
    <col min="7941" max="7941" width="12.42578125" customWidth="1"/>
    <col min="7942" max="7942" width="11.28515625" customWidth="1"/>
    <col min="8193" max="8193" width="47.28515625" customWidth="1"/>
    <col min="8194" max="8194" width="10.7109375" customWidth="1"/>
    <col min="8195" max="8195" width="17.5703125" customWidth="1"/>
    <col min="8196" max="8196" width="13.85546875" customWidth="1"/>
    <col min="8197" max="8197" width="12.42578125" customWidth="1"/>
    <col min="8198" max="8198" width="11.28515625" customWidth="1"/>
    <col min="8449" max="8449" width="47.28515625" customWidth="1"/>
    <col min="8450" max="8450" width="10.7109375" customWidth="1"/>
    <col min="8451" max="8451" width="17.5703125" customWidth="1"/>
    <col min="8452" max="8452" width="13.85546875" customWidth="1"/>
    <col min="8453" max="8453" width="12.42578125" customWidth="1"/>
    <col min="8454" max="8454" width="11.28515625" customWidth="1"/>
    <col min="8705" max="8705" width="47.28515625" customWidth="1"/>
    <col min="8706" max="8706" width="10.7109375" customWidth="1"/>
    <col min="8707" max="8707" width="17.5703125" customWidth="1"/>
    <col min="8708" max="8708" width="13.85546875" customWidth="1"/>
    <col min="8709" max="8709" width="12.42578125" customWidth="1"/>
    <col min="8710" max="8710" width="11.28515625" customWidth="1"/>
    <col min="8961" max="8961" width="47.28515625" customWidth="1"/>
    <col min="8962" max="8962" width="10.7109375" customWidth="1"/>
    <col min="8963" max="8963" width="17.5703125" customWidth="1"/>
    <col min="8964" max="8964" width="13.85546875" customWidth="1"/>
    <col min="8965" max="8965" width="12.42578125" customWidth="1"/>
    <col min="8966" max="8966" width="11.28515625" customWidth="1"/>
    <col min="9217" max="9217" width="47.28515625" customWidth="1"/>
    <col min="9218" max="9218" width="10.7109375" customWidth="1"/>
    <col min="9219" max="9219" width="17.5703125" customWidth="1"/>
    <col min="9220" max="9220" width="13.85546875" customWidth="1"/>
    <col min="9221" max="9221" width="12.42578125" customWidth="1"/>
    <col min="9222" max="9222" width="11.28515625" customWidth="1"/>
    <col min="9473" max="9473" width="47.28515625" customWidth="1"/>
    <col min="9474" max="9474" width="10.7109375" customWidth="1"/>
    <col min="9475" max="9475" width="17.5703125" customWidth="1"/>
    <col min="9476" max="9476" width="13.85546875" customWidth="1"/>
    <col min="9477" max="9477" width="12.42578125" customWidth="1"/>
    <col min="9478" max="9478" width="11.28515625" customWidth="1"/>
    <col min="9729" max="9729" width="47.28515625" customWidth="1"/>
    <col min="9730" max="9730" width="10.7109375" customWidth="1"/>
    <col min="9731" max="9731" width="17.5703125" customWidth="1"/>
    <col min="9732" max="9732" width="13.85546875" customWidth="1"/>
    <col min="9733" max="9733" width="12.42578125" customWidth="1"/>
    <col min="9734" max="9734" width="11.28515625" customWidth="1"/>
    <col min="9985" max="9985" width="47.28515625" customWidth="1"/>
    <col min="9986" max="9986" width="10.7109375" customWidth="1"/>
    <col min="9987" max="9987" width="17.5703125" customWidth="1"/>
    <col min="9988" max="9988" width="13.85546875" customWidth="1"/>
    <col min="9989" max="9989" width="12.42578125" customWidth="1"/>
    <col min="9990" max="9990" width="11.28515625" customWidth="1"/>
    <col min="10241" max="10241" width="47.28515625" customWidth="1"/>
    <col min="10242" max="10242" width="10.7109375" customWidth="1"/>
    <col min="10243" max="10243" width="17.5703125" customWidth="1"/>
    <col min="10244" max="10244" width="13.85546875" customWidth="1"/>
    <col min="10245" max="10245" width="12.42578125" customWidth="1"/>
    <col min="10246" max="10246" width="11.28515625" customWidth="1"/>
    <col min="10497" max="10497" width="47.28515625" customWidth="1"/>
    <col min="10498" max="10498" width="10.7109375" customWidth="1"/>
    <col min="10499" max="10499" width="17.5703125" customWidth="1"/>
    <col min="10500" max="10500" width="13.85546875" customWidth="1"/>
    <col min="10501" max="10501" width="12.42578125" customWidth="1"/>
    <col min="10502" max="10502" width="11.28515625" customWidth="1"/>
    <col min="10753" max="10753" width="47.28515625" customWidth="1"/>
    <col min="10754" max="10754" width="10.7109375" customWidth="1"/>
    <col min="10755" max="10755" width="17.5703125" customWidth="1"/>
    <col min="10756" max="10756" width="13.85546875" customWidth="1"/>
    <col min="10757" max="10757" width="12.42578125" customWidth="1"/>
    <col min="10758" max="10758" width="11.28515625" customWidth="1"/>
    <col min="11009" max="11009" width="47.28515625" customWidth="1"/>
    <col min="11010" max="11010" width="10.7109375" customWidth="1"/>
    <col min="11011" max="11011" width="17.5703125" customWidth="1"/>
    <col min="11012" max="11012" width="13.85546875" customWidth="1"/>
    <col min="11013" max="11013" width="12.42578125" customWidth="1"/>
    <col min="11014" max="11014" width="11.28515625" customWidth="1"/>
    <col min="11265" max="11265" width="47.28515625" customWidth="1"/>
    <col min="11266" max="11266" width="10.7109375" customWidth="1"/>
    <col min="11267" max="11267" width="17.5703125" customWidth="1"/>
    <col min="11268" max="11268" width="13.85546875" customWidth="1"/>
    <col min="11269" max="11269" width="12.42578125" customWidth="1"/>
    <col min="11270" max="11270" width="11.28515625" customWidth="1"/>
    <col min="11521" max="11521" width="47.28515625" customWidth="1"/>
    <col min="11522" max="11522" width="10.7109375" customWidth="1"/>
    <col min="11523" max="11523" width="17.5703125" customWidth="1"/>
    <col min="11524" max="11524" width="13.85546875" customWidth="1"/>
    <col min="11525" max="11525" width="12.42578125" customWidth="1"/>
    <col min="11526" max="11526" width="11.28515625" customWidth="1"/>
    <col min="11777" max="11777" width="47.28515625" customWidth="1"/>
    <col min="11778" max="11778" width="10.7109375" customWidth="1"/>
    <col min="11779" max="11779" width="17.5703125" customWidth="1"/>
    <col min="11780" max="11780" width="13.85546875" customWidth="1"/>
    <col min="11781" max="11781" width="12.42578125" customWidth="1"/>
    <col min="11782" max="11782" width="11.28515625" customWidth="1"/>
    <col min="12033" max="12033" width="47.28515625" customWidth="1"/>
    <col min="12034" max="12034" width="10.7109375" customWidth="1"/>
    <col min="12035" max="12035" width="17.5703125" customWidth="1"/>
    <col min="12036" max="12036" width="13.85546875" customWidth="1"/>
    <col min="12037" max="12037" width="12.42578125" customWidth="1"/>
    <col min="12038" max="12038" width="11.28515625" customWidth="1"/>
    <col min="12289" max="12289" width="47.28515625" customWidth="1"/>
    <col min="12290" max="12290" width="10.7109375" customWidth="1"/>
    <col min="12291" max="12291" width="17.5703125" customWidth="1"/>
    <col min="12292" max="12292" width="13.85546875" customWidth="1"/>
    <col min="12293" max="12293" width="12.42578125" customWidth="1"/>
    <col min="12294" max="12294" width="11.28515625" customWidth="1"/>
    <col min="12545" max="12545" width="47.28515625" customWidth="1"/>
    <col min="12546" max="12546" width="10.7109375" customWidth="1"/>
    <col min="12547" max="12547" width="17.5703125" customWidth="1"/>
    <col min="12548" max="12548" width="13.85546875" customWidth="1"/>
    <col min="12549" max="12549" width="12.42578125" customWidth="1"/>
    <col min="12550" max="12550" width="11.28515625" customWidth="1"/>
    <col min="12801" max="12801" width="47.28515625" customWidth="1"/>
    <col min="12802" max="12802" width="10.7109375" customWidth="1"/>
    <col min="12803" max="12803" width="17.5703125" customWidth="1"/>
    <col min="12804" max="12804" width="13.85546875" customWidth="1"/>
    <col min="12805" max="12805" width="12.42578125" customWidth="1"/>
    <col min="12806" max="12806" width="11.28515625" customWidth="1"/>
    <col min="13057" max="13057" width="47.28515625" customWidth="1"/>
    <col min="13058" max="13058" width="10.7109375" customWidth="1"/>
    <col min="13059" max="13059" width="17.5703125" customWidth="1"/>
    <col min="13060" max="13060" width="13.85546875" customWidth="1"/>
    <col min="13061" max="13061" width="12.42578125" customWidth="1"/>
    <col min="13062" max="13062" width="11.28515625" customWidth="1"/>
    <col min="13313" max="13313" width="47.28515625" customWidth="1"/>
    <col min="13314" max="13314" width="10.7109375" customWidth="1"/>
    <col min="13315" max="13315" width="17.5703125" customWidth="1"/>
    <col min="13316" max="13316" width="13.85546875" customWidth="1"/>
    <col min="13317" max="13317" width="12.42578125" customWidth="1"/>
    <col min="13318" max="13318" width="11.28515625" customWidth="1"/>
    <col min="13569" max="13569" width="47.28515625" customWidth="1"/>
    <col min="13570" max="13570" width="10.7109375" customWidth="1"/>
    <col min="13571" max="13571" width="17.5703125" customWidth="1"/>
    <col min="13572" max="13572" width="13.85546875" customWidth="1"/>
    <col min="13573" max="13573" width="12.42578125" customWidth="1"/>
    <col min="13574" max="13574" width="11.28515625" customWidth="1"/>
    <col min="13825" max="13825" width="47.28515625" customWidth="1"/>
    <col min="13826" max="13826" width="10.7109375" customWidth="1"/>
    <col min="13827" max="13827" width="17.5703125" customWidth="1"/>
    <col min="13828" max="13828" width="13.85546875" customWidth="1"/>
    <col min="13829" max="13829" width="12.42578125" customWidth="1"/>
    <col min="13830" max="13830" width="11.28515625" customWidth="1"/>
    <col min="14081" max="14081" width="47.28515625" customWidth="1"/>
    <col min="14082" max="14082" width="10.7109375" customWidth="1"/>
    <col min="14083" max="14083" width="17.5703125" customWidth="1"/>
    <col min="14084" max="14084" width="13.85546875" customWidth="1"/>
    <col min="14085" max="14085" width="12.42578125" customWidth="1"/>
    <col min="14086" max="14086" width="11.28515625" customWidth="1"/>
    <col min="14337" max="14337" width="47.28515625" customWidth="1"/>
    <col min="14338" max="14338" width="10.7109375" customWidth="1"/>
    <col min="14339" max="14339" width="17.5703125" customWidth="1"/>
    <col min="14340" max="14340" width="13.85546875" customWidth="1"/>
    <col min="14341" max="14341" width="12.42578125" customWidth="1"/>
    <col min="14342" max="14342" width="11.28515625" customWidth="1"/>
    <col min="14593" max="14593" width="47.28515625" customWidth="1"/>
    <col min="14594" max="14594" width="10.7109375" customWidth="1"/>
    <col min="14595" max="14595" width="17.5703125" customWidth="1"/>
    <col min="14596" max="14596" width="13.85546875" customWidth="1"/>
    <col min="14597" max="14597" width="12.42578125" customWidth="1"/>
    <col min="14598" max="14598" width="11.28515625" customWidth="1"/>
    <col min="14849" max="14849" width="47.28515625" customWidth="1"/>
    <col min="14850" max="14850" width="10.7109375" customWidth="1"/>
    <col min="14851" max="14851" width="17.5703125" customWidth="1"/>
    <col min="14852" max="14852" width="13.85546875" customWidth="1"/>
    <col min="14853" max="14853" width="12.42578125" customWidth="1"/>
    <col min="14854" max="14854" width="11.28515625" customWidth="1"/>
    <col min="15105" max="15105" width="47.28515625" customWidth="1"/>
    <col min="15106" max="15106" width="10.7109375" customWidth="1"/>
    <col min="15107" max="15107" width="17.5703125" customWidth="1"/>
    <col min="15108" max="15108" width="13.85546875" customWidth="1"/>
    <col min="15109" max="15109" width="12.42578125" customWidth="1"/>
    <col min="15110" max="15110" width="11.28515625" customWidth="1"/>
    <col min="15361" max="15361" width="47.28515625" customWidth="1"/>
    <col min="15362" max="15362" width="10.7109375" customWidth="1"/>
    <col min="15363" max="15363" width="17.5703125" customWidth="1"/>
    <col min="15364" max="15364" width="13.85546875" customWidth="1"/>
    <col min="15365" max="15365" width="12.42578125" customWidth="1"/>
    <col min="15366" max="15366" width="11.28515625" customWidth="1"/>
    <col min="15617" max="15617" width="47.28515625" customWidth="1"/>
    <col min="15618" max="15618" width="10.7109375" customWidth="1"/>
    <col min="15619" max="15619" width="17.5703125" customWidth="1"/>
    <col min="15620" max="15620" width="13.85546875" customWidth="1"/>
    <col min="15621" max="15621" width="12.42578125" customWidth="1"/>
    <col min="15622" max="15622" width="11.28515625" customWidth="1"/>
    <col min="15873" max="15873" width="47.28515625" customWidth="1"/>
    <col min="15874" max="15874" width="10.7109375" customWidth="1"/>
    <col min="15875" max="15875" width="17.5703125" customWidth="1"/>
    <col min="15876" max="15876" width="13.85546875" customWidth="1"/>
    <col min="15877" max="15877" width="12.42578125" customWidth="1"/>
    <col min="15878" max="15878" width="11.28515625" customWidth="1"/>
    <col min="16129" max="16129" width="47.28515625" customWidth="1"/>
    <col min="16130" max="16130" width="10.7109375" customWidth="1"/>
    <col min="16131" max="16131" width="17.5703125" customWidth="1"/>
    <col min="16132" max="16132" width="13.85546875" customWidth="1"/>
    <col min="16133" max="16133" width="12.42578125" customWidth="1"/>
    <col min="16134" max="16134" width="11.28515625" customWidth="1"/>
  </cols>
  <sheetData>
    <row r="1" spans="1:8">
      <c r="A1" s="92" t="s">
        <v>102</v>
      </c>
      <c r="B1" s="92"/>
      <c r="C1" s="92"/>
      <c r="D1" s="92"/>
      <c r="E1" s="92"/>
      <c r="F1" s="92"/>
      <c r="G1" s="92"/>
      <c r="H1" s="92"/>
    </row>
    <row r="2" spans="1:8">
      <c r="A2" s="92" t="s">
        <v>123</v>
      </c>
      <c r="B2" s="92"/>
      <c r="C2" s="92"/>
      <c r="D2" s="92"/>
      <c r="E2" s="92"/>
      <c r="F2" s="92"/>
      <c r="G2" s="92"/>
      <c r="H2" s="92"/>
    </row>
    <row r="3" spans="1:8">
      <c r="A3" s="92" t="s">
        <v>103</v>
      </c>
      <c r="B3" s="92"/>
      <c r="C3" s="92"/>
      <c r="D3" s="92"/>
      <c r="E3" s="92"/>
      <c r="F3" s="92"/>
      <c r="G3" s="92"/>
      <c r="H3" s="92"/>
    </row>
    <row r="4" spans="1:8" ht="34.5" customHeight="1">
      <c r="A4" s="75"/>
      <c r="B4" s="76" t="s">
        <v>32</v>
      </c>
      <c r="C4" s="77" t="s">
        <v>104</v>
      </c>
      <c r="D4" s="77" t="s">
        <v>105</v>
      </c>
      <c r="E4" s="77" t="s">
        <v>63</v>
      </c>
      <c r="F4" s="78" t="s">
        <v>106</v>
      </c>
      <c r="G4" s="14"/>
      <c r="H4" s="14"/>
    </row>
    <row r="5" spans="1:8" ht="17.25" customHeight="1">
      <c r="A5" s="75"/>
      <c r="B5" s="76" t="s">
        <v>107</v>
      </c>
      <c r="C5" s="76" t="s">
        <v>107</v>
      </c>
      <c r="D5" s="76" t="s">
        <v>107</v>
      </c>
      <c r="E5" s="76" t="s">
        <v>107</v>
      </c>
      <c r="F5" s="78" t="s">
        <v>107</v>
      </c>
      <c r="G5" s="14"/>
      <c r="H5" s="14"/>
    </row>
    <row r="6" spans="1:8" s="25" customFormat="1" ht="18" customHeight="1">
      <c r="A6" s="79" t="s">
        <v>108</v>
      </c>
      <c r="B6" s="69">
        <v>192</v>
      </c>
      <c r="C6" s="69">
        <v>3953</v>
      </c>
      <c r="D6" s="69">
        <v>1551</v>
      </c>
      <c r="E6" s="69">
        <v>57</v>
      </c>
      <c r="F6" s="69">
        <f t="shared" ref="F6:F17" si="0">SUM(B6:E6)</f>
        <v>5753</v>
      </c>
      <c r="G6" s="79"/>
      <c r="H6" s="79"/>
    </row>
    <row r="7" spans="1:8">
      <c r="A7" s="14" t="s">
        <v>79</v>
      </c>
      <c r="B7" s="80"/>
      <c r="C7" s="80"/>
      <c r="D7" s="80"/>
      <c r="E7" s="80">
        <v>250</v>
      </c>
      <c r="F7" s="80">
        <f t="shared" si="0"/>
        <v>250</v>
      </c>
      <c r="G7" s="14"/>
      <c r="H7" s="14"/>
    </row>
    <row r="8" spans="1:8">
      <c r="A8" s="14" t="s">
        <v>109</v>
      </c>
      <c r="B8" s="71"/>
      <c r="C8" s="71"/>
      <c r="D8" s="71"/>
      <c r="E8" s="71">
        <v>-34</v>
      </c>
      <c r="F8" s="71">
        <f t="shared" si="0"/>
        <v>-34</v>
      </c>
      <c r="G8" s="14"/>
      <c r="H8" s="14"/>
    </row>
    <row r="9" spans="1:8" s="25" customFormat="1">
      <c r="A9" s="79" t="s">
        <v>85</v>
      </c>
      <c r="B9" s="81"/>
      <c r="C9" s="81"/>
      <c r="D9" s="81"/>
      <c r="E9" s="81">
        <f>SUM(E7+E8)</f>
        <v>216</v>
      </c>
      <c r="F9" s="81">
        <f t="shared" si="0"/>
        <v>216</v>
      </c>
      <c r="G9" s="79"/>
      <c r="H9" s="79"/>
    </row>
    <row r="10" spans="1:8" s="25" customFormat="1">
      <c r="A10" s="79" t="s">
        <v>110</v>
      </c>
      <c r="B10" s="82"/>
      <c r="C10" s="82">
        <f>SUM(C11:C12)</f>
        <v>23</v>
      </c>
      <c r="D10" s="82"/>
      <c r="E10" s="82">
        <f>SUM(E11:E12)</f>
        <v>-57</v>
      </c>
      <c r="F10" s="82">
        <f t="shared" si="0"/>
        <v>-34</v>
      </c>
      <c r="G10" s="79"/>
      <c r="H10" s="79"/>
    </row>
    <row r="11" spans="1:8" s="66" customFormat="1" ht="14.25">
      <c r="A11" s="83" t="s">
        <v>111</v>
      </c>
      <c r="B11" s="84"/>
      <c r="C11" s="84">
        <v>23</v>
      </c>
      <c r="D11" s="84"/>
      <c r="E11" s="84">
        <v>-23</v>
      </c>
      <c r="F11" s="84">
        <f t="shared" si="0"/>
        <v>0</v>
      </c>
      <c r="G11" s="83"/>
      <c r="H11" s="83"/>
    </row>
    <row r="12" spans="1:8" s="66" customFormat="1" ht="14.25">
      <c r="A12" s="83" t="s">
        <v>112</v>
      </c>
      <c r="B12" s="85"/>
      <c r="C12" s="85"/>
      <c r="D12" s="85"/>
      <c r="E12" s="85">
        <v>-34</v>
      </c>
      <c r="F12" s="85">
        <f t="shared" si="0"/>
        <v>-34</v>
      </c>
      <c r="G12" s="83"/>
      <c r="H12" s="83"/>
    </row>
    <row r="13" spans="1:8">
      <c r="A13" s="14" t="s">
        <v>113</v>
      </c>
      <c r="B13" s="71"/>
      <c r="C13" s="71"/>
      <c r="D13" s="71">
        <v>-8</v>
      </c>
      <c r="E13" s="71">
        <v>8</v>
      </c>
      <c r="F13" s="71"/>
      <c r="G13" s="14"/>
      <c r="H13" s="14"/>
    </row>
    <row r="14" spans="1:8" ht="25.5" customHeight="1" thickBot="1">
      <c r="A14" s="79" t="s">
        <v>114</v>
      </c>
      <c r="B14" s="86">
        <f>SUM(B6+B10)</f>
        <v>192</v>
      </c>
      <c r="C14" s="86">
        <f>SUM(C6+C10)</f>
        <v>3976</v>
      </c>
      <c r="D14" s="86">
        <f>SUM(D6+D13)</f>
        <v>1543</v>
      </c>
      <c r="E14" s="86">
        <f>SUM(E9+E13)</f>
        <v>224</v>
      </c>
      <c r="F14" s="86">
        <f>SUM(B14:E14)</f>
        <v>5935</v>
      </c>
      <c r="G14" s="14"/>
      <c r="H14" s="14"/>
    </row>
    <row r="15" spans="1:8" ht="15.75" thickTop="1">
      <c r="A15" s="14" t="s">
        <v>79</v>
      </c>
      <c r="B15" s="80"/>
      <c r="C15" s="80"/>
      <c r="D15" s="80"/>
      <c r="E15" s="80">
        <v>16</v>
      </c>
      <c r="F15" s="80">
        <f t="shared" si="0"/>
        <v>16</v>
      </c>
      <c r="G15" s="14"/>
      <c r="H15" s="14"/>
    </row>
    <row r="16" spans="1:8">
      <c r="A16" s="14" t="s">
        <v>109</v>
      </c>
      <c r="B16" s="71"/>
      <c r="C16" s="71"/>
      <c r="D16" s="71"/>
      <c r="E16" s="71">
        <v>0</v>
      </c>
      <c r="F16" s="71">
        <f t="shared" si="0"/>
        <v>0</v>
      </c>
      <c r="G16" s="14"/>
      <c r="H16" s="14"/>
    </row>
    <row r="17" spans="1:8" s="25" customFormat="1">
      <c r="A17" s="79" t="s">
        <v>85</v>
      </c>
      <c r="B17" s="81"/>
      <c r="C17" s="81"/>
      <c r="D17" s="81"/>
      <c r="E17" s="81">
        <f>SUM(E15+E16)</f>
        <v>16</v>
      </c>
      <c r="F17" s="81">
        <f t="shared" si="0"/>
        <v>16</v>
      </c>
      <c r="G17" s="79"/>
      <c r="H17" s="79"/>
    </row>
    <row r="18" spans="1:8" s="25" customFormat="1">
      <c r="A18" s="79" t="s">
        <v>110</v>
      </c>
      <c r="B18" s="82"/>
      <c r="C18" s="82">
        <f>SUM(C19:C20)</f>
        <v>218</v>
      </c>
      <c r="D18" s="82"/>
      <c r="E18" s="82">
        <f>SUM(E19:E20)</f>
        <v>-218</v>
      </c>
      <c r="F18" s="82">
        <f>SUM(B18:E18)</f>
        <v>0</v>
      </c>
      <c r="G18" s="79"/>
      <c r="H18" s="79"/>
    </row>
    <row r="19" spans="1:8" s="66" customFormat="1" ht="14.25">
      <c r="A19" s="83" t="s">
        <v>111</v>
      </c>
      <c r="B19" s="84"/>
      <c r="C19" s="84">
        <v>218</v>
      </c>
      <c r="D19" s="84"/>
      <c r="E19" s="84">
        <v>-218</v>
      </c>
      <c r="F19" s="84">
        <f>SUM(B19:E19)</f>
        <v>0</v>
      </c>
      <c r="G19" s="83"/>
      <c r="H19" s="83"/>
    </row>
    <row r="20" spans="1:8" s="66" customFormat="1" ht="14.25">
      <c r="A20" s="83" t="s">
        <v>112</v>
      </c>
      <c r="B20" s="87"/>
      <c r="C20" s="87"/>
      <c r="D20" s="87"/>
      <c r="E20" s="87">
        <v>0</v>
      </c>
      <c r="F20" s="87">
        <f>SUM(B20:E20)</f>
        <v>0</v>
      </c>
      <c r="G20" s="83"/>
      <c r="H20" s="83"/>
    </row>
    <row r="21" spans="1:8">
      <c r="A21" s="14" t="s">
        <v>113</v>
      </c>
      <c r="B21" s="71"/>
      <c r="C21" s="71">
        <v>-1692</v>
      </c>
      <c r="D21" s="71">
        <v>-1441</v>
      </c>
      <c r="E21" s="71">
        <v>-6</v>
      </c>
      <c r="F21" s="85">
        <f>SUM(B21:E21)</f>
        <v>-3139</v>
      </c>
      <c r="G21" s="14"/>
      <c r="H21" s="14"/>
    </row>
    <row r="22" spans="1:8" hidden="1">
      <c r="A22" s="14" t="s">
        <v>115</v>
      </c>
      <c r="B22" s="80"/>
      <c r="C22" s="80"/>
      <c r="D22" s="80"/>
      <c r="E22" s="80"/>
      <c r="F22" s="80"/>
      <c r="G22" s="14"/>
      <c r="H22" s="14"/>
    </row>
    <row r="23" spans="1:8" s="25" customFormat="1" ht="17.25" customHeight="1" thickBot="1">
      <c r="A23" s="79" t="s">
        <v>116</v>
      </c>
      <c r="B23" s="96">
        <f>SUM(B14+B17)</f>
        <v>192</v>
      </c>
      <c r="C23" s="96">
        <f>SUM(C14+C18+C21)</f>
        <v>2502</v>
      </c>
      <c r="D23" s="96">
        <f>SUM(D14+D18+D21)</f>
        <v>102</v>
      </c>
      <c r="E23" s="96">
        <f>SUM(E14+E17+E18+E21)</f>
        <v>16</v>
      </c>
      <c r="F23" s="74">
        <f>SUM(F14+F17+F21)</f>
        <v>2812</v>
      </c>
      <c r="G23" s="79"/>
      <c r="H23" s="79"/>
    </row>
    <row r="24" spans="1:8" ht="15.75" thickTop="1">
      <c r="A24" s="14"/>
      <c r="B24" s="45"/>
      <c r="C24" s="88"/>
      <c r="D24" s="88"/>
      <c r="E24" s="88"/>
      <c r="F24" s="80"/>
      <c r="G24" s="14"/>
      <c r="H24" s="14"/>
    </row>
    <row r="25" spans="1:8">
      <c r="A25" s="14"/>
      <c r="B25" s="45"/>
      <c r="C25" s="88"/>
      <c r="D25" s="88"/>
      <c r="E25" s="88"/>
      <c r="F25" s="80"/>
      <c r="G25" s="14"/>
      <c r="H25" s="14"/>
    </row>
    <row r="26" spans="1:8">
      <c r="A26" s="14"/>
      <c r="B26" s="45"/>
      <c r="C26" s="88"/>
      <c r="D26" s="88"/>
      <c r="E26" s="88"/>
      <c r="F26" s="80"/>
      <c r="G26" s="14"/>
      <c r="H26" s="14"/>
    </row>
    <row r="27" spans="1:8">
      <c r="A27" s="14"/>
      <c r="B27" s="45"/>
      <c r="C27" s="88"/>
      <c r="D27" s="88"/>
      <c r="E27" s="88"/>
      <c r="F27" s="80"/>
      <c r="G27" s="14"/>
      <c r="H27" s="14"/>
    </row>
    <row r="28" spans="1:8">
      <c r="A28" s="14" t="s">
        <v>122</v>
      </c>
      <c r="B28" s="14"/>
      <c r="C28" s="14"/>
      <c r="D28" s="14"/>
      <c r="E28" s="88"/>
      <c r="F28" s="80"/>
      <c r="G28" s="14"/>
      <c r="H28" s="14"/>
    </row>
    <row r="29" spans="1:8">
      <c r="A29" s="14" t="s">
        <v>30</v>
      </c>
      <c r="B29" s="14"/>
      <c r="C29" s="14" t="s">
        <v>26</v>
      </c>
      <c r="D29" s="14"/>
      <c r="E29" s="88"/>
      <c r="F29" s="80"/>
      <c r="G29" s="14"/>
      <c r="H29" s="14"/>
    </row>
    <row r="30" spans="1:8">
      <c r="A30" s="14" t="s">
        <v>31</v>
      </c>
      <c r="B30" s="14"/>
      <c r="C30" s="14" t="s">
        <v>53</v>
      </c>
      <c r="D30" s="14"/>
      <c r="E30" s="88"/>
      <c r="F30" s="80"/>
      <c r="G30" s="14"/>
      <c r="H30" s="14"/>
    </row>
    <row r="31" spans="1:8">
      <c r="A31" s="14"/>
      <c r="B31" s="45"/>
      <c r="C31" s="88"/>
      <c r="D31" s="88"/>
      <c r="E31" s="88"/>
      <c r="F31" s="80"/>
      <c r="G31" s="14"/>
      <c r="H31" s="14"/>
    </row>
    <row r="32" spans="1:8">
      <c r="A32" s="14"/>
      <c r="B32" s="45"/>
      <c r="C32" s="88"/>
      <c r="D32" s="88"/>
      <c r="E32" s="88"/>
      <c r="F32" s="80"/>
      <c r="G32" s="14"/>
      <c r="H32" s="14"/>
    </row>
    <row r="33" spans="1:8">
      <c r="A33" s="14"/>
      <c r="B33" s="45"/>
      <c r="C33" s="88"/>
      <c r="D33" s="88"/>
      <c r="E33" s="88"/>
      <c r="F33" s="80"/>
      <c r="G33" s="14"/>
      <c r="H33" s="14"/>
    </row>
  </sheetData>
  <mergeCells count="3">
    <mergeCell ref="A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БАЛАНС</vt:lpstr>
      <vt:lpstr>ОПР</vt:lpstr>
      <vt:lpstr>ПАР.ПОТОК</vt:lpstr>
      <vt:lpstr>СОБ.К-Л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2016-07-20T08:50:48Z</dcterms:modified>
</cp:coreProperties>
</file>