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3"/>
  </bookViews>
  <sheets>
    <sheet name="opr" sheetId="1" r:id="rId1"/>
    <sheet name="bs" sheetId="2" r:id="rId2"/>
    <sheet name="pp" sheetId="3" r:id="rId3"/>
    <sheet name="sk" sheetId="4" r:id="rId4"/>
  </sheets>
  <calcPr calcId="125725"/>
</workbook>
</file>

<file path=xl/calcChain.xml><?xml version="1.0" encoding="utf-8"?>
<calcChain xmlns="http://schemas.openxmlformats.org/spreadsheetml/2006/main">
  <c r="G22" i="4"/>
  <c r="G24" s="1"/>
  <c r="E22"/>
  <c r="E24" s="1"/>
  <c r="B22"/>
  <c r="K14"/>
  <c r="I10"/>
  <c r="K10" s="1"/>
  <c r="K7"/>
  <c r="F15" i="3"/>
  <c r="F34" s="1"/>
  <c r="E15"/>
  <c r="E34" s="1"/>
  <c r="C15"/>
  <c r="C34" s="1"/>
  <c r="B15"/>
  <c r="B34" s="1"/>
  <c r="G7"/>
  <c r="D7"/>
  <c r="C63" i="2"/>
  <c r="B63"/>
  <c r="B59"/>
  <c r="F58"/>
  <c r="E58"/>
  <c r="C54"/>
  <c r="B54"/>
  <c r="C44"/>
  <c r="C64" s="1"/>
  <c r="C66" s="1"/>
  <c r="B44"/>
  <c r="B64" s="1"/>
  <c r="E32"/>
  <c r="E24"/>
  <c r="B24"/>
  <c r="B35" s="1"/>
  <c r="B66" s="1"/>
  <c r="F18"/>
  <c r="F26" s="1"/>
  <c r="F66" s="1"/>
  <c r="E18"/>
  <c r="E26" s="1"/>
  <c r="E66" s="1"/>
  <c r="E40" i="1"/>
  <c r="C40"/>
  <c r="F39"/>
  <c r="F35"/>
  <c r="F40" s="1"/>
  <c r="F17"/>
  <c r="F32" s="1"/>
  <c r="I22" i="4" l="1"/>
  <c r="I24" s="1"/>
  <c r="B24"/>
  <c r="G15" i="3"/>
  <c r="G34" s="1"/>
  <c r="D15"/>
  <c r="D34" s="1"/>
  <c r="K24" i="4" l="1"/>
  <c r="K22"/>
</calcChain>
</file>

<file path=xl/sharedStrings.xml><?xml version="1.0" encoding="utf-8"?>
<sst xmlns="http://schemas.openxmlformats.org/spreadsheetml/2006/main" count="284" uniqueCount="236">
  <si>
    <t>ОТЧЕТ ЗА ПРИХОДИ И РАЗХОДИ</t>
  </si>
  <si>
    <t>на МОБА ЕООД</t>
  </si>
  <si>
    <t>към 31.03.2014 г.</t>
  </si>
  <si>
    <t>Наименование на разходите</t>
  </si>
  <si>
    <t>Сума (хил.лв.)</t>
  </si>
  <si>
    <t>Наименование на приходите</t>
  </si>
  <si>
    <t>текуща година</t>
  </si>
  <si>
    <t>предходна година</t>
  </si>
  <si>
    <t>а</t>
  </si>
  <si>
    <t>А. Разходи</t>
  </si>
  <si>
    <t>Б. Приходи</t>
  </si>
  <si>
    <t>1. Намаление на запасите от продукция и незавършено производство</t>
  </si>
  <si>
    <t>1.  Нетни приходи от продажби  в т. ч.</t>
  </si>
  <si>
    <t>2. Разходи за суровини, материали и външни услуги, в т.ч.</t>
  </si>
  <si>
    <t>а) продукция</t>
  </si>
  <si>
    <t>а) суровини и материали</t>
  </si>
  <si>
    <t>б) стоки, материали и ДА</t>
  </si>
  <si>
    <t>б) външни услуги</t>
  </si>
  <si>
    <t>в) услуги</t>
  </si>
  <si>
    <t>3. Разходи за персонала, в т. ч.</t>
  </si>
  <si>
    <t>2. Увеличение на запасите от готова продукция и незавършено производство</t>
  </si>
  <si>
    <t>а) Разходи за възнаграждения</t>
  </si>
  <si>
    <t>3. Разходи за придобиване на активи по сторански начин</t>
  </si>
  <si>
    <t>б) Разходи за осигуровки, в т. ч.</t>
  </si>
  <si>
    <t>4. Други приходи, в т. ч.</t>
  </si>
  <si>
    <t>- осигуровки, свързани с пенсии</t>
  </si>
  <si>
    <t>- приходи от финансирания</t>
  </si>
  <si>
    <t>4. Разходи за амортизация и обезценка, в т.ч.</t>
  </si>
  <si>
    <t>Общо приходи от оперативна дейност</t>
  </si>
  <si>
    <t>а) разходи за амортизация и обезценка на дълготрайни материални и нематериални активи, в т.ч.</t>
  </si>
  <si>
    <t>5. Приходи от участия в дъщерни, асоциирани и смесени предприятия, в т.ч.</t>
  </si>
  <si>
    <t>- разходи за амортизация</t>
  </si>
  <si>
    <t>- приходи от участия в предприятия от група</t>
  </si>
  <si>
    <t>- разходи от обезценка</t>
  </si>
  <si>
    <t>6. Приходи от инвестиции и заеми, признати като нетекущи (дългосрочни) активи, в т.ч.</t>
  </si>
  <si>
    <t>б) разходи от обезценка на текущи (краткотрайни) активи</t>
  </si>
  <si>
    <t>а) приходи от предприятия от група</t>
  </si>
  <si>
    <t>5. Други разходи, в т.ч.</t>
  </si>
  <si>
    <t>7. Други лихви и финансови приходи, в т.ч:</t>
  </si>
  <si>
    <t>а) балансова стойност на продадените активи</t>
  </si>
  <si>
    <t>б) провизии</t>
  </si>
  <si>
    <t>б) положителни разлики от операции с финансови активи</t>
  </si>
  <si>
    <t>Общо разходи за оперативна дейност</t>
  </si>
  <si>
    <t>в) положителни разлики от промяна на валутни курсове</t>
  </si>
  <si>
    <t>6. Разходи от обезценка на финансови активи, включително инвестициите признати като текущи (краткосрочни) активи, в т.ч.</t>
  </si>
  <si>
    <t>Общо финансови приходи (5+6+7)</t>
  </si>
  <si>
    <t>- отрицателни разлики от промяна на валутни курсове</t>
  </si>
  <si>
    <t>7. Разходи за лихви и други финансови разходи, в т.ч.</t>
  </si>
  <si>
    <t>а) разходи, свързани с предприятия от група</t>
  </si>
  <si>
    <t>б) отрицателни разлики от операции с финансови активи</t>
  </si>
  <si>
    <t>Общо финансови разходи (6+7)</t>
  </si>
  <si>
    <t>Общо разходи за обичайна дейност</t>
  </si>
  <si>
    <t>Общо приходи от обичайна дейност</t>
  </si>
  <si>
    <t>8. Печалба от обичайна дейност</t>
  </si>
  <si>
    <t>8. Загуба от обичайна дейност</t>
  </si>
  <si>
    <t>9. Извънредни разходи</t>
  </si>
  <si>
    <t>9. Извънредни приходи</t>
  </si>
  <si>
    <t>Общо разходи (1+2+3+4+5+6+7+9)</t>
  </si>
  <si>
    <t>Общо приходи (1+2+3+4+5+6+7+9)</t>
  </si>
  <si>
    <t>10. Счетоводна печалба</t>
  </si>
  <si>
    <t>10. Счетоводна загуба</t>
  </si>
  <si>
    <t>11. Разходи за данъци от печалбата</t>
  </si>
  <si>
    <t>12. Други данъци, алтернативни на корпоративния данък</t>
  </si>
  <si>
    <t>13. Печалба (10-11-12)</t>
  </si>
  <si>
    <t>11. Загуба (10 +ред 11 и 12 от раздел А)</t>
  </si>
  <si>
    <t>Всичко (Общо разходи +11+12+13)</t>
  </si>
  <si>
    <t>Всичко (Общо приходи + 11)</t>
  </si>
  <si>
    <t>Дата на съставяне: 11.04.2014 г.</t>
  </si>
  <si>
    <t xml:space="preserve">                                                     Съставител:                                                                                    Управител:</t>
  </si>
  <si>
    <t xml:space="preserve">                                                                          Десислава Белоперкина                                                                  Иван Димитров</t>
  </si>
  <si>
    <t>БАЛАНС</t>
  </si>
  <si>
    <t>НА МОБА ЕООД</t>
  </si>
  <si>
    <t>към 31.3.2014 г.</t>
  </si>
  <si>
    <t>АКТИВ</t>
  </si>
  <si>
    <t>ПАСИВ</t>
  </si>
  <si>
    <t>Раздели, групи, статии</t>
  </si>
  <si>
    <t>Сума (х.лв.)</t>
  </si>
  <si>
    <t>a</t>
  </si>
  <si>
    <t>А. Записан, но невнесен капитал</t>
  </si>
  <si>
    <t>А. Собствен капитал</t>
  </si>
  <si>
    <t>Б. нетекущи (дълготрайни) активи</t>
  </si>
  <si>
    <t>I. Записан капитал</t>
  </si>
  <si>
    <t>І. Нематериални активи</t>
  </si>
  <si>
    <t>ІІ. Премии от емисии</t>
  </si>
  <si>
    <t>1. Продукти от развойна дейност</t>
  </si>
  <si>
    <t>ІІІ. Резерв от последващи оценки</t>
  </si>
  <si>
    <t>2. Концесии, патенти, лицензии, ТМ, прогр. продукти и други права и активи</t>
  </si>
  <si>
    <t>IV. Резерви</t>
  </si>
  <si>
    <t>3. Търговска репутация</t>
  </si>
  <si>
    <t>1. Законови резерви</t>
  </si>
  <si>
    <t>4. Предоставени аванси и НДА в процес на изграждане</t>
  </si>
  <si>
    <t>2. Резерв, свързан с изкупени собствени акции</t>
  </si>
  <si>
    <t>Общо за група I:</t>
  </si>
  <si>
    <t>3. Резерв, съгласно учредителен акт</t>
  </si>
  <si>
    <t>ІI. Дълготрайни материални активи</t>
  </si>
  <si>
    <t>4. Други резерви</t>
  </si>
  <si>
    <t>1. Земи и сгради, в т.ч.:</t>
  </si>
  <si>
    <t>Общо за група ІV:</t>
  </si>
  <si>
    <t>- земи</t>
  </si>
  <si>
    <t>- сгради</t>
  </si>
  <si>
    <t>2. Машини, производствено оборудване и апаратура</t>
  </si>
  <si>
    <t>V. Натрупана печалба (загуба) от минали години, в т.ч.:</t>
  </si>
  <si>
    <t>3. Съоръжения и други</t>
  </si>
  <si>
    <t>- неразпределена печалба</t>
  </si>
  <si>
    <t>4. Предоставени аванси и ДМА в процес на изграждане</t>
  </si>
  <si>
    <t>- непокрита загуба</t>
  </si>
  <si>
    <t>Общо за група II:</t>
  </si>
  <si>
    <t>Общо за групаV:</t>
  </si>
  <si>
    <t>III. Дългосрочни финансови активи</t>
  </si>
  <si>
    <t>VІ. Текуща печалба (загуба)</t>
  </si>
  <si>
    <t>1. Акции и дялове в предпр. от група</t>
  </si>
  <si>
    <t>Общо за раздел А:</t>
  </si>
  <si>
    <t>2. Предоставени заеми на пр. от група</t>
  </si>
  <si>
    <t>Б. Провизии и сходни задължения</t>
  </si>
  <si>
    <t>3. Акции и дялове в асоциирани и смесени предприятия</t>
  </si>
  <si>
    <t>1. Провизии за пенсии и други подобни задължения</t>
  </si>
  <si>
    <t>4. Предоставени заеми, свързани с асициирани и смесени предприятия</t>
  </si>
  <si>
    <t>2. Провизии за данъци, в т.ч.:</t>
  </si>
  <si>
    <t>5. Дългосрочни и нвестиции</t>
  </si>
  <si>
    <t>- отсрочени данъци</t>
  </si>
  <si>
    <t>6. Други заеми</t>
  </si>
  <si>
    <t>3. Други провизии и сх. задължения</t>
  </si>
  <si>
    <t>7. Изкупени собствени акции номинална стойност ............ хил. лв.</t>
  </si>
  <si>
    <t>Х</t>
  </si>
  <si>
    <t>Общо за раздел Б:</t>
  </si>
  <si>
    <t>Общо за група III:</t>
  </si>
  <si>
    <t>В. Задължения</t>
  </si>
  <si>
    <t>ІV. Отсрочени данъци</t>
  </si>
  <si>
    <t>1. Облигационни заеми, в т.ч.:</t>
  </si>
  <si>
    <t>- до 1 година</t>
  </si>
  <si>
    <t>В. Те кущи (краткотрайни) активи</t>
  </si>
  <si>
    <t>- над 1 година</t>
  </si>
  <si>
    <t>I. Материални запаси</t>
  </si>
  <si>
    <t>2. Задължения към финансови предприятия, в т.ч.:</t>
  </si>
  <si>
    <t>1. Суровини и материали</t>
  </si>
  <si>
    <t>2. Незавършено производство</t>
  </si>
  <si>
    <t>3. Продукция и стоки, в т.ч.:</t>
  </si>
  <si>
    <t>3. Получени аванси, в т.ч.:</t>
  </si>
  <si>
    <t>- продукция</t>
  </si>
  <si>
    <t>- стоки</t>
  </si>
  <si>
    <t>4. Задължения към доставчици, в т.ч.:</t>
  </si>
  <si>
    <t>4. Предоставени аванси</t>
  </si>
  <si>
    <t>5. Задължения по полици, в т.ч.:</t>
  </si>
  <si>
    <t>ІІ. Вземания</t>
  </si>
  <si>
    <t>1. Вземания от клиенти и доставчици в т.ч.</t>
  </si>
  <si>
    <t>6. Задължения към предприятия от група, в т.ч.:</t>
  </si>
  <si>
    <t>2. Вземания от предприятия от група, в т.ч.:</t>
  </si>
  <si>
    <t>7. Задължения, свързани с асоциирани и смесени предприятия, в т.ч.:</t>
  </si>
  <si>
    <t>3. Вземания, свързани с асоциирани и смесени предприятия, в т.ч.:</t>
  </si>
  <si>
    <t>8. Други задължения, в т.ч.:</t>
  </si>
  <si>
    <t>4. Други вземания, в т.ч.:</t>
  </si>
  <si>
    <t>- към персонала, в т.ч.:</t>
  </si>
  <si>
    <t>- осигурителни задължения, в т.ч.:</t>
  </si>
  <si>
    <t>ІІІ. Инвестиции</t>
  </si>
  <si>
    <t>1. Акции и дялове в предприятия от група</t>
  </si>
  <si>
    <t>- данъчни задължения, в т.ч.:</t>
  </si>
  <si>
    <t>2. Изкупени собствени акции номинална стойност ............ хил. лв.</t>
  </si>
  <si>
    <t>3. Други инвестиции</t>
  </si>
  <si>
    <t>Общо за раздел В:</t>
  </si>
  <si>
    <t>Общо за група ІІI:</t>
  </si>
  <si>
    <t>Г. Финансирания и приходи за бъдещи периоди, в т.ч.:</t>
  </si>
  <si>
    <t>ІV. Парични средства в т.ч.:</t>
  </si>
  <si>
    <t>- финансирания</t>
  </si>
  <si>
    <t>- в брой</t>
  </si>
  <si>
    <t>- приходи за бъдещи периоди</t>
  </si>
  <si>
    <t>- в безсрочни сметки (депозити)</t>
  </si>
  <si>
    <t>Общо за раздел Г:</t>
  </si>
  <si>
    <t>Общо за група IV:</t>
  </si>
  <si>
    <t>Г. Разходи за бъдещи периоди</t>
  </si>
  <si>
    <t>Сума на актива (А+Б+В+Г)</t>
  </si>
  <si>
    <t>Сума на пасива (А+Б+В+Г)</t>
  </si>
  <si>
    <t>ОТЧЕТ ЗА ПАРИЧНИЯ ПОТОК</t>
  </si>
  <si>
    <t>Наименование на паричните потоци</t>
  </si>
  <si>
    <t>текущ период - постъпления</t>
  </si>
  <si>
    <t>текущ период - плащания</t>
  </si>
  <si>
    <t>текущ период - нетен поток</t>
  </si>
  <si>
    <t>предходен период - постъпления</t>
  </si>
  <si>
    <t>предходен период - плащания</t>
  </si>
  <si>
    <t>предходен период - нетен поток</t>
  </si>
  <si>
    <t>А. Парични потоци от основната дейност</t>
  </si>
  <si>
    <t>1. Парични потоци, свързани с търговски контрагенти</t>
  </si>
  <si>
    <t>2. Парични потоци, свързани с краткосрочни финансови активи, държани за търговски цели</t>
  </si>
  <si>
    <t>3. Парични потоци, свързани с трудови възнаграждения</t>
  </si>
  <si>
    <t>4. Парични потоци, свързани с лихви, комисиони, дивиденти и др.подобни</t>
  </si>
  <si>
    <t>5. Парични потоци от положителни и отрицателни валутни курсови разлики</t>
  </si>
  <si>
    <t>6. Платени и възстановени данъци върху печалбата</t>
  </si>
  <si>
    <t>7. Плащания при разпределения на печалби</t>
  </si>
  <si>
    <t>8. Други парични потоци от основна дейност</t>
  </si>
  <si>
    <t>Всичко парични потоци от основна дейност (А)</t>
  </si>
  <si>
    <t>Б. Парични потоци от инвестиционна дейност</t>
  </si>
  <si>
    <t>1. Парични потоци, свързани с дълготрайни активи</t>
  </si>
  <si>
    <t>2.  Парични потоци, свързани с краткосрочни финансови активи</t>
  </si>
  <si>
    <t>4.  Парични потоци от бизнескомбинации -придобивания</t>
  </si>
  <si>
    <t>5.  Парични потоци от положителни и отрицателни валутни курсови разлики</t>
  </si>
  <si>
    <t>6.  Други парични потоци от инвестиционна дейност</t>
  </si>
  <si>
    <t>Всичко парични потоци от инвестиционна дейност (Б)</t>
  </si>
  <si>
    <t>В. Парични потоци от финансова дейност</t>
  </si>
  <si>
    <t>1. Парични потоци от емитиране и обратно придобиване на ценни книжа</t>
  </si>
  <si>
    <t>2. Парични потоци от допълнителни вноски и връщането им на собствениците</t>
  </si>
  <si>
    <t>3. Парични потоци, свързани с получени или предоставени заеми</t>
  </si>
  <si>
    <t>4. Парични потоци от лихви, комисиони, дивиденти и др.подобни</t>
  </si>
  <si>
    <t>5. Плащания на задължения по лизингови договори</t>
  </si>
  <si>
    <t>6. Парични потоци от положителни и отрицателни валутни курсови разлики</t>
  </si>
  <si>
    <t>7. Други парични потоци от финансова дейност</t>
  </si>
  <si>
    <t>Всичко парични потоци от финансова дейност (В)</t>
  </si>
  <si>
    <t>Г. Изменения на паричните средства през периода (А+Б+В)</t>
  </si>
  <si>
    <t>Д. Парични средства в началото на периода</t>
  </si>
  <si>
    <t>Е. Парични средства в края на периода</t>
  </si>
  <si>
    <t>ОТЧЕТ ЗА СОБСТВЕН КАПИТАЛ</t>
  </si>
  <si>
    <t>Показатели</t>
  </si>
  <si>
    <t>Записан капитал</t>
  </si>
  <si>
    <t>Премии от емисии</t>
  </si>
  <si>
    <t>Резерв от последващи оценки</t>
  </si>
  <si>
    <t>Целеви резерви - общи</t>
  </si>
  <si>
    <t>Целеви резерви - специали- зирани</t>
  </si>
  <si>
    <t>Целеви резерви - други</t>
  </si>
  <si>
    <t>Финансов резултат печалба</t>
  </si>
  <si>
    <t>Финансов резултат загуба</t>
  </si>
  <si>
    <t>Резерв от преводи</t>
  </si>
  <si>
    <t>Общо собствен капитал</t>
  </si>
  <si>
    <t>Салдо в началото на отчетния период</t>
  </si>
  <si>
    <t>Промени в счетоводната политика</t>
  </si>
  <si>
    <t>Грешки</t>
  </si>
  <si>
    <t>Салдо след промени в счетоводната политика и грешки</t>
  </si>
  <si>
    <t>1. Изменения за сметка  нa собствениците</t>
  </si>
  <si>
    <t>- увеличение</t>
  </si>
  <si>
    <t>- намаление</t>
  </si>
  <si>
    <t>2. Финансов резултат за текущия период</t>
  </si>
  <si>
    <t>3. Разпределение на печалба в т.ч.</t>
  </si>
  <si>
    <t>- за дивиденти</t>
  </si>
  <si>
    <t>4. Покриване на загуба</t>
  </si>
  <si>
    <t>5. Последващи оценки на активи и пасиви</t>
  </si>
  <si>
    <t>6. Други изменения в собствения капитал</t>
  </si>
  <si>
    <t>Салдо към края на отчетния период</t>
  </si>
  <si>
    <t>9. Промени от преводи на годишни финансови отчети на предприятия в чужбина</t>
  </si>
  <si>
    <t>Преизчислен собствен капитал към края на отчетния период</t>
  </si>
</sst>
</file>

<file path=xl/styles.xml><?xml version="1.0" encoding="utf-8"?>
<styleSheet xmlns="http://schemas.openxmlformats.org/spreadsheetml/2006/main">
  <numFmts count="1">
    <numFmt numFmtId="164" formatCode="_(* #,##0_);_(* \(#,##0\);_(* &quot;-&quot;??_);_(@_)"/>
  </numFmts>
  <fonts count="4">
    <font>
      <sz val="11"/>
      <color theme="1"/>
      <name val="Calibri"/>
      <family val="2"/>
      <scheme val="minor"/>
    </font>
    <font>
      <sz val="10"/>
      <name val="Tahoma"/>
      <family val="2"/>
      <charset val="204"/>
    </font>
    <font>
      <sz val="10"/>
      <color rgb="FFFF0000"/>
      <name val="Tahoma"/>
      <family val="2"/>
      <charset val="204"/>
    </font>
    <font>
      <sz val="10"/>
      <color theme="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164" fontId="1" fillId="0" borderId="0" xfId="0" quotePrefix="1" applyNumberFormat="1" applyFont="1" applyFill="1" applyBorder="1" applyAlignment="1">
      <alignment horizontal="center" wrapText="1"/>
    </xf>
    <xf numFmtId="164" fontId="1" fillId="0" borderId="0" xfId="0" applyNumberFormat="1" applyFont="1" applyFill="1" applyBorder="1"/>
    <xf numFmtId="164" fontId="1" fillId="0" borderId="0" xfId="0" quotePrefix="1" applyNumberFormat="1" applyFont="1" applyFill="1" applyBorder="1" applyAlignment="1">
      <alignment horizontal="center" wrapText="1"/>
    </xf>
    <xf numFmtId="164" fontId="1" fillId="0" borderId="1" xfId="0" quotePrefix="1" applyNumberFormat="1" applyFont="1" applyFill="1" applyBorder="1" applyAlignment="1">
      <alignment horizontal="center" wrapText="1"/>
    </xf>
    <xf numFmtId="164" fontId="1" fillId="0" borderId="1" xfId="0" quotePrefix="1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wrapText="1"/>
    </xf>
    <xf numFmtId="164" fontId="1" fillId="0" borderId="1" xfId="0" quotePrefix="1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quotePrefix="1" applyNumberFormat="1" applyFont="1" applyFill="1" applyBorder="1" applyAlignment="1">
      <alignment wrapText="1"/>
    </xf>
    <xf numFmtId="164" fontId="1" fillId="0" borderId="1" xfId="0" applyNumberFormat="1" applyFont="1" applyFill="1" applyBorder="1"/>
    <xf numFmtId="164" fontId="2" fillId="0" borderId="0" xfId="0" applyNumberFormat="1" applyFont="1" applyFill="1" applyBorder="1"/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/>
    </xf>
    <xf numFmtId="164" fontId="1" fillId="0" borderId="0" xfId="0" applyNumberFormat="1" applyFont="1" applyBorder="1"/>
    <xf numFmtId="164" fontId="1" fillId="0" borderId="0" xfId="0" applyNumberFormat="1" applyFont="1" applyFill="1" applyBorder="1" applyAlignment="1">
      <alignment wrapText="1"/>
    </xf>
    <xf numFmtId="164" fontId="1" fillId="0" borderId="0" xfId="0" applyNumberFormat="1" applyFont="1" applyFill="1" applyBorder="1" applyAlignment="1">
      <alignment horizontal="left" wrapText="1"/>
    </xf>
    <xf numFmtId="164" fontId="1" fillId="0" borderId="0" xfId="0" applyNumberFormat="1" applyFont="1" applyBorder="1" applyAlignment="1">
      <alignment horizontal="center" wrapText="1"/>
    </xf>
    <xf numFmtId="164" fontId="1" fillId="0" borderId="0" xfId="0" quotePrefix="1" applyNumberFormat="1" applyFont="1" applyBorder="1" applyAlignment="1">
      <alignment horizontal="center" wrapText="1"/>
    </xf>
    <xf numFmtId="164" fontId="1" fillId="0" borderId="0" xfId="0" applyNumberFormat="1" applyFont="1" applyBorder="1" applyAlignment="1">
      <alignment wrapText="1"/>
    </xf>
    <xf numFmtId="164" fontId="1" fillId="0" borderId="0" xfId="0" quotePrefix="1" applyNumberFormat="1" applyFont="1" applyBorder="1" applyAlignment="1">
      <alignment horizontal="center" wrapText="1"/>
    </xf>
    <xf numFmtId="164" fontId="1" fillId="0" borderId="2" xfId="0" quotePrefix="1" applyNumberFormat="1" applyFont="1" applyBorder="1" applyAlignment="1">
      <alignment horizontal="left" wrapText="1"/>
    </xf>
    <xf numFmtId="164" fontId="1" fillId="0" borderId="3" xfId="0" quotePrefix="1" applyNumberFormat="1" applyFont="1" applyBorder="1" applyAlignment="1">
      <alignment horizontal="left" wrapText="1"/>
    </xf>
    <xf numFmtId="164" fontId="1" fillId="0" borderId="4" xfId="0" quotePrefix="1" applyNumberFormat="1" applyFont="1" applyBorder="1" applyAlignment="1">
      <alignment horizontal="left" wrapText="1"/>
    </xf>
    <xf numFmtId="164" fontId="1" fillId="0" borderId="2" xfId="0" quotePrefix="1" applyNumberFormat="1" applyFont="1" applyBorder="1" applyAlignment="1">
      <alignment wrapText="1"/>
    </xf>
    <xf numFmtId="164" fontId="1" fillId="0" borderId="3" xfId="0" quotePrefix="1" applyNumberFormat="1" applyFont="1" applyBorder="1" applyAlignment="1">
      <alignment wrapText="1"/>
    </xf>
    <xf numFmtId="164" fontId="1" fillId="0" borderId="4" xfId="0" quotePrefix="1" applyNumberFormat="1" applyFont="1" applyBorder="1" applyAlignment="1">
      <alignment wrapText="1"/>
    </xf>
    <xf numFmtId="164" fontId="1" fillId="0" borderId="1" xfId="0" quotePrefix="1" applyNumberFormat="1" applyFont="1" applyBorder="1" applyAlignment="1">
      <alignment horizontal="center" vertical="center" wrapText="1"/>
    </xf>
    <xf numFmtId="164" fontId="1" fillId="0" borderId="2" xfId="0" quotePrefix="1" applyNumberFormat="1" applyFont="1" applyBorder="1" applyAlignment="1">
      <alignment horizontal="center" vertical="center" wrapText="1"/>
    </xf>
    <xf numFmtId="164" fontId="1" fillId="0" borderId="4" xfId="0" quotePrefix="1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wrapText="1"/>
    </xf>
    <xf numFmtId="164" fontId="1" fillId="0" borderId="1" xfId="0" quotePrefix="1" applyNumberFormat="1" applyFont="1" applyBorder="1" applyAlignment="1">
      <alignment horizontal="center" wrapText="1"/>
    </xf>
    <xf numFmtId="164" fontId="1" fillId="0" borderId="1" xfId="0" quotePrefix="1" applyNumberFormat="1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0" fontId="3" fillId="0" borderId="0" xfId="0" quotePrefix="1" applyFont="1" applyFill="1" applyAlignment="1">
      <alignment horizontal="center"/>
    </xf>
    <xf numFmtId="0" fontId="3" fillId="0" borderId="0" xfId="0" applyFont="1" applyFill="1"/>
    <xf numFmtId="0" fontId="3" fillId="0" borderId="0" xfId="0" quotePrefix="1" applyFont="1" applyFill="1" applyAlignment="1">
      <alignment horizontal="center"/>
    </xf>
    <xf numFmtId="0" fontId="3" fillId="0" borderId="1" xfId="0" quotePrefix="1" applyFont="1" applyFill="1" applyBorder="1" applyAlignment="1">
      <alignment horizontal="center" vertical="center"/>
    </xf>
    <xf numFmtId="0" fontId="3" fillId="0" borderId="1" xfId="0" quotePrefix="1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1" xfId="0" quotePrefix="1" applyFont="1" applyFill="1" applyBorder="1" applyAlignment="1">
      <alignment wrapText="1"/>
    </xf>
    <xf numFmtId="0" fontId="3" fillId="0" borderId="1" xfId="0" applyFont="1" applyFill="1" applyBorder="1"/>
    <xf numFmtId="3" fontId="3" fillId="0" borderId="1" xfId="0" applyNumberFormat="1" applyFont="1" applyFill="1" applyBorder="1"/>
    <xf numFmtId="0" fontId="3" fillId="0" borderId="0" xfId="0" applyFont="1" applyFill="1" applyAlignment="1">
      <alignment horizontal="center"/>
    </xf>
    <xf numFmtId="0" fontId="3" fillId="0" borderId="1" xfId="0" quotePrefix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3" fontId="3" fillId="0" borderId="1" xfId="0" quotePrefix="1" applyNumberFormat="1" applyFont="1" applyFill="1" applyBorder="1"/>
    <xf numFmtId="3" fontId="1" fillId="0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48"/>
  <sheetViews>
    <sheetView workbookViewId="0">
      <selection sqref="A1:XFD1048576"/>
    </sheetView>
  </sheetViews>
  <sheetFormatPr defaultColWidth="8.42578125" defaultRowHeight="12.75"/>
  <cols>
    <col min="1" max="1" width="40.7109375" style="15" customWidth="1"/>
    <col min="2" max="3" width="10.140625" style="2" customWidth="1"/>
    <col min="4" max="4" width="40.7109375" style="15" customWidth="1"/>
    <col min="5" max="6" width="10.140625" style="2" customWidth="1"/>
    <col min="7" max="16384" width="8.42578125" style="2"/>
  </cols>
  <sheetData>
    <row r="1" spans="1:6">
      <c r="A1" s="1" t="s">
        <v>0</v>
      </c>
      <c r="B1" s="1"/>
      <c r="C1" s="1"/>
      <c r="D1" s="1"/>
      <c r="E1" s="1"/>
      <c r="F1" s="1"/>
    </row>
    <row r="2" spans="1:6">
      <c r="A2" s="1" t="s">
        <v>1</v>
      </c>
      <c r="B2" s="1"/>
      <c r="C2" s="1"/>
      <c r="D2" s="1"/>
      <c r="E2" s="1"/>
      <c r="F2" s="1"/>
    </row>
    <row r="3" spans="1:6">
      <c r="A3" s="1" t="s">
        <v>2</v>
      </c>
      <c r="B3" s="1"/>
      <c r="C3" s="1"/>
      <c r="D3" s="1"/>
      <c r="E3" s="1"/>
      <c r="F3" s="1"/>
    </row>
    <row r="4" spans="1:6">
      <c r="A4" s="3"/>
      <c r="B4" s="3"/>
      <c r="C4" s="3"/>
      <c r="D4" s="3"/>
      <c r="E4" s="3"/>
      <c r="F4" s="3"/>
    </row>
    <row r="5" spans="1:6">
      <c r="A5" s="4" t="s">
        <v>3</v>
      </c>
      <c r="B5" s="5" t="s">
        <v>4</v>
      </c>
      <c r="C5" s="5"/>
      <c r="D5" s="4" t="s">
        <v>5</v>
      </c>
      <c r="E5" s="5" t="s">
        <v>4</v>
      </c>
      <c r="F5" s="5"/>
    </row>
    <row r="6" spans="1:6" ht="38.25">
      <c r="A6" s="6"/>
      <c r="B6" s="7" t="s">
        <v>6</v>
      </c>
      <c r="C6" s="7" t="s">
        <v>7</v>
      </c>
      <c r="D6" s="8"/>
      <c r="E6" s="7" t="s">
        <v>6</v>
      </c>
      <c r="F6" s="7" t="s">
        <v>7</v>
      </c>
    </row>
    <row r="7" spans="1:6">
      <c r="A7" s="9" t="s">
        <v>8</v>
      </c>
      <c r="B7" s="10">
        <v>1</v>
      </c>
      <c r="C7" s="10">
        <v>2</v>
      </c>
      <c r="D7" s="9" t="s">
        <v>8</v>
      </c>
      <c r="E7" s="10">
        <v>1</v>
      </c>
      <c r="F7" s="10">
        <v>2</v>
      </c>
    </row>
    <row r="8" spans="1:6">
      <c r="A8" s="9" t="s">
        <v>9</v>
      </c>
      <c r="B8" s="10"/>
      <c r="C8" s="10"/>
      <c r="D8" s="9" t="s">
        <v>10</v>
      </c>
      <c r="E8" s="10"/>
      <c r="F8" s="10"/>
    </row>
    <row r="9" spans="1:6" ht="25.5">
      <c r="A9" s="9" t="s">
        <v>11</v>
      </c>
      <c r="B9" s="10">
        <v>0</v>
      </c>
      <c r="C9" s="10">
        <v>0</v>
      </c>
      <c r="D9" s="9" t="s">
        <v>12</v>
      </c>
      <c r="E9" s="10">
        <v>17</v>
      </c>
      <c r="F9" s="10">
        <v>3386.7</v>
      </c>
    </row>
    <row r="10" spans="1:6" ht="25.5">
      <c r="A10" s="9" t="s">
        <v>13</v>
      </c>
      <c r="B10" s="10">
        <v>46.4</v>
      </c>
      <c r="C10" s="10">
        <v>495.5</v>
      </c>
      <c r="D10" s="9" t="s">
        <v>14</v>
      </c>
      <c r="E10" s="10">
        <v>0</v>
      </c>
      <c r="F10" s="10">
        <v>0</v>
      </c>
    </row>
    <row r="11" spans="1:6">
      <c r="A11" s="9" t="s">
        <v>15</v>
      </c>
      <c r="B11" s="10">
        <v>13.1</v>
      </c>
      <c r="C11" s="10">
        <v>205.5</v>
      </c>
      <c r="D11" s="9" t="s">
        <v>16</v>
      </c>
      <c r="E11" s="10">
        <v>0</v>
      </c>
      <c r="F11" s="10">
        <v>0</v>
      </c>
    </row>
    <row r="12" spans="1:6">
      <c r="A12" s="9" t="s">
        <v>17</v>
      </c>
      <c r="B12" s="10">
        <v>33.299999999999997</v>
      </c>
      <c r="C12" s="10">
        <v>290</v>
      </c>
      <c r="D12" s="9" t="s">
        <v>18</v>
      </c>
      <c r="E12" s="10">
        <v>17</v>
      </c>
      <c r="F12" s="10">
        <v>3386.7</v>
      </c>
    </row>
    <row r="13" spans="1:6" ht="25.5">
      <c r="A13" s="9" t="s">
        <v>19</v>
      </c>
      <c r="B13" s="10">
        <v>81</v>
      </c>
      <c r="C13" s="10">
        <v>3197</v>
      </c>
      <c r="D13" s="9" t="s">
        <v>20</v>
      </c>
      <c r="E13" s="10">
        <v>0</v>
      </c>
      <c r="F13" s="10">
        <v>150</v>
      </c>
    </row>
    <row r="14" spans="1:6" ht="25.5">
      <c r="A14" s="9" t="s">
        <v>21</v>
      </c>
      <c r="B14" s="10">
        <v>69.099999999999994</v>
      </c>
      <c r="C14" s="10">
        <v>2548</v>
      </c>
      <c r="D14" s="9" t="s">
        <v>22</v>
      </c>
      <c r="E14" s="10">
        <v>0</v>
      </c>
      <c r="F14" s="10">
        <v>0</v>
      </c>
    </row>
    <row r="15" spans="1:6">
      <c r="A15" s="9" t="s">
        <v>23</v>
      </c>
      <c r="B15" s="10">
        <v>11.9</v>
      </c>
      <c r="C15" s="10">
        <v>649</v>
      </c>
      <c r="D15" s="9" t="s">
        <v>24</v>
      </c>
      <c r="E15" s="10">
        <v>0.2</v>
      </c>
      <c r="F15" s="10">
        <v>2.2000000000000002</v>
      </c>
    </row>
    <row r="16" spans="1:6">
      <c r="A16" s="9" t="s">
        <v>25</v>
      </c>
      <c r="B16" s="10">
        <v>8.6</v>
      </c>
      <c r="C16" s="10">
        <v>330.1</v>
      </c>
      <c r="D16" s="9" t="s">
        <v>26</v>
      </c>
      <c r="E16" s="10">
        <v>0</v>
      </c>
      <c r="F16" s="10">
        <v>0</v>
      </c>
    </row>
    <row r="17" spans="1:6" ht="25.5">
      <c r="A17" s="9" t="s">
        <v>27</v>
      </c>
      <c r="B17" s="10">
        <v>11.3</v>
      </c>
      <c r="C17" s="10">
        <v>82.7</v>
      </c>
      <c r="D17" s="9" t="s">
        <v>28</v>
      </c>
      <c r="E17" s="10">
        <v>16</v>
      </c>
      <c r="F17" s="10">
        <f>+F9+F13+F15</f>
        <v>3538.8999999999996</v>
      </c>
    </row>
    <row r="18" spans="1:6" ht="38.25">
      <c r="A18" s="9" t="s">
        <v>29</v>
      </c>
      <c r="B18" s="10">
        <v>11.3</v>
      </c>
      <c r="C18" s="10">
        <v>82.7</v>
      </c>
      <c r="D18" s="9" t="s">
        <v>30</v>
      </c>
      <c r="E18" s="10">
        <v>0</v>
      </c>
      <c r="F18" s="10">
        <v>0</v>
      </c>
    </row>
    <row r="19" spans="1:6" ht="25.5">
      <c r="A19" s="9" t="s">
        <v>31</v>
      </c>
      <c r="B19" s="10">
        <v>11.3</v>
      </c>
      <c r="C19" s="10">
        <v>82.7</v>
      </c>
      <c r="D19" s="9" t="s">
        <v>32</v>
      </c>
      <c r="E19" s="10">
        <v>0</v>
      </c>
      <c r="F19" s="10">
        <v>0</v>
      </c>
    </row>
    <row r="20" spans="1:6" ht="25.5">
      <c r="A20" s="9" t="s">
        <v>33</v>
      </c>
      <c r="B20" s="10">
        <v>0</v>
      </c>
      <c r="C20" s="10">
        <v>0</v>
      </c>
      <c r="D20" s="9" t="s">
        <v>34</v>
      </c>
      <c r="E20" s="10"/>
      <c r="F20" s="10"/>
    </row>
    <row r="21" spans="1:6" ht="25.5">
      <c r="A21" s="9" t="s">
        <v>35</v>
      </c>
      <c r="B21" s="10"/>
      <c r="C21" s="10"/>
      <c r="D21" s="9" t="s">
        <v>36</v>
      </c>
      <c r="E21" s="10"/>
      <c r="F21" s="10"/>
    </row>
    <row r="22" spans="1:6">
      <c r="A22" s="9" t="s">
        <v>37</v>
      </c>
      <c r="B22" s="10">
        <v>3.1</v>
      </c>
      <c r="C22" s="10">
        <v>24.3</v>
      </c>
      <c r="D22" s="9" t="s">
        <v>38</v>
      </c>
      <c r="E22" s="10">
        <v>0.1</v>
      </c>
      <c r="F22" s="10">
        <v>1.9</v>
      </c>
    </row>
    <row r="23" spans="1:6" ht="25.5">
      <c r="A23" s="9" t="s">
        <v>39</v>
      </c>
      <c r="B23" s="10">
        <v>0</v>
      </c>
      <c r="C23" s="10">
        <v>0</v>
      </c>
      <c r="D23" s="9" t="s">
        <v>36</v>
      </c>
      <c r="E23" s="10"/>
      <c r="F23" s="10"/>
    </row>
    <row r="24" spans="1:6" ht="25.5">
      <c r="A24" s="9" t="s">
        <v>40</v>
      </c>
      <c r="B24" s="10">
        <v>0</v>
      </c>
      <c r="C24" s="10">
        <v>0</v>
      </c>
      <c r="D24" s="9" t="s">
        <v>41</v>
      </c>
      <c r="E24" s="10">
        <v>0</v>
      </c>
      <c r="F24" s="10">
        <v>0</v>
      </c>
    </row>
    <row r="25" spans="1:6" ht="25.5">
      <c r="A25" s="9" t="s">
        <v>42</v>
      </c>
      <c r="B25" s="10">
        <v>141.80000000000001</v>
      </c>
      <c r="C25" s="10">
        <v>3798.8</v>
      </c>
      <c r="D25" s="9" t="s">
        <v>43</v>
      </c>
      <c r="E25" s="10">
        <v>0</v>
      </c>
      <c r="F25" s="10">
        <v>0</v>
      </c>
    </row>
    <row r="26" spans="1:6" ht="38.25">
      <c r="A26" s="9" t="s">
        <v>44</v>
      </c>
      <c r="B26" s="10">
        <v>0</v>
      </c>
      <c r="C26" s="10">
        <v>0</v>
      </c>
      <c r="D26" s="9" t="s">
        <v>45</v>
      </c>
      <c r="E26" s="10">
        <v>0.1</v>
      </c>
      <c r="F26" s="10">
        <v>1.9</v>
      </c>
    </row>
    <row r="27" spans="1:6" ht="25.5">
      <c r="A27" s="9" t="s">
        <v>46</v>
      </c>
      <c r="B27" s="10">
        <v>0</v>
      </c>
      <c r="C27" s="10">
        <v>0</v>
      </c>
      <c r="D27" s="6"/>
      <c r="E27" s="10"/>
      <c r="F27" s="10"/>
    </row>
    <row r="28" spans="1:6" ht="25.5">
      <c r="A28" s="9" t="s">
        <v>47</v>
      </c>
      <c r="B28" s="10">
        <v>1</v>
      </c>
      <c r="C28" s="10">
        <v>13.9</v>
      </c>
      <c r="D28" s="6"/>
      <c r="E28" s="10"/>
      <c r="F28" s="10"/>
    </row>
    <row r="29" spans="1:6" ht="25.5">
      <c r="A29" s="9" t="s">
        <v>48</v>
      </c>
      <c r="B29" s="10"/>
      <c r="C29" s="10"/>
      <c r="D29" s="6"/>
      <c r="E29" s="10"/>
      <c r="F29" s="10"/>
    </row>
    <row r="30" spans="1:6" ht="25.5">
      <c r="A30" s="9" t="s">
        <v>49</v>
      </c>
      <c r="B30" s="10">
        <v>0</v>
      </c>
      <c r="C30" s="10">
        <v>0</v>
      </c>
      <c r="D30" s="6"/>
      <c r="E30" s="10"/>
      <c r="F30" s="10"/>
    </row>
    <row r="31" spans="1:6">
      <c r="A31" s="9" t="s">
        <v>50</v>
      </c>
      <c r="B31" s="10">
        <v>1</v>
      </c>
      <c r="C31" s="10">
        <v>13.9</v>
      </c>
      <c r="D31" s="6"/>
      <c r="E31" s="10"/>
      <c r="F31" s="10"/>
    </row>
    <row r="32" spans="1:6">
      <c r="A32" s="9" t="s">
        <v>51</v>
      </c>
      <c r="B32" s="10">
        <v>142.80000000000001</v>
      </c>
      <c r="C32" s="10">
        <v>3814</v>
      </c>
      <c r="D32" s="9" t="s">
        <v>52</v>
      </c>
      <c r="E32" s="10">
        <v>17</v>
      </c>
      <c r="F32" s="10">
        <f>+F26+F17</f>
        <v>3540.7999999999997</v>
      </c>
    </row>
    <row r="33" spans="1:7">
      <c r="A33" s="9" t="s">
        <v>53</v>
      </c>
      <c r="B33" s="10">
        <v>0</v>
      </c>
      <c r="C33" s="10">
        <v>0</v>
      </c>
      <c r="D33" s="9" t="s">
        <v>54</v>
      </c>
      <c r="E33" s="10">
        <v>126.1</v>
      </c>
      <c r="F33" s="10">
        <v>272</v>
      </c>
    </row>
    <row r="34" spans="1:7">
      <c r="A34" s="9" t="s">
        <v>55</v>
      </c>
      <c r="B34" s="10">
        <v>0</v>
      </c>
      <c r="C34" s="10">
        <v>0</v>
      </c>
      <c r="D34" s="9" t="s">
        <v>56</v>
      </c>
      <c r="E34" s="10">
        <v>0</v>
      </c>
      <c r="F34" s="10">
        <v>1</v>
      </c>
    </row>
    <row r="35" spans="1:7">
      <c r="A35" s="9" t="s">
        <v>57</v>
      </c>
      <c r="B35" s="10">
        <v>142.80000000000001</v>
      </c>
      <c r="C35" s="10">
        <v>3814</v>
      </c>
      <c r="D35" s="9" t="s">
        <v>58</v>
      </c>
      <c r="E35" s="10">
        <v>17</v>
      </c>
      <c r="F35" s="10">
        <f>+F9+F13+F14+F15+F18+F20+F22+F34</f>
        <v>3541.7999999999997</v>
      </c>
    </row>
    <row r="36" spans="1:7">
      <c r="A36" s="9" t="s">
        <v>59</v>
      </c>
      <c r="B36" s="10">
        <v>0</v>
      </c>
      <c r="C36" s="10">
        <v>0</v>
      </c>
      <c r="D36" s="9" t="s">
        <v>60</v>
      </c>
      <c r="E36" s="10">
        <v>126.1</v>
      </c>
      <c r="F36" s="10">
        <v>272</v>
      </c>
    </row>
    <row r="37" spans="1:7">
      <c r="A37" s="9" t="s">
        <v>61</v>
      </c>
      <c r="B37" s="10">
        <v>0</v>
      </c>
      <c r="C37" s="10">
        <v>0</v>
      </c>
      <c r="D37" s="6"/>
      <c r="E37" s="10"/>
      <c r="F37" s="10"/>
    </row>
    <row r="38" spans="1:7" ht="25.5">
      <c r="A38" s="9" t="s">
        <v>62</v>
      </c>
      <c r="B38" s="10"/>
      <c r="C38" s="10">
        <v>-27</v>
      </c>
      <c r="D38" s="6"/>
      <c r="E38" s="10"/>
      <c r="F38" s="10"/>
    </row>
    <row r="39" spans="1:7">
      <c r="A39" s="9" t="s">
        <v>63</v>
      </c>
      <c r="B39" s="10">
        <v>0</v>
      </c>
      <c r="C39" s="10">
        <v>0</v>
      </c>
      <c r="D39" s="9" t="s">
        <v>64</v>
      </c>
      <c r="E39" s="10">
        <v>126.1</v>
      </c>
      <c r="F39" s="10">
        <f>F36+C37+C38</f>
        <v>245</v>
      </c>
      <c r="G39" s="11"/>
    </row>
    <row r="40" spans="1:7">
      <c r="A40" s="9" t="s">
        <v>65</v>
      </c>
      <c r="B40" s="10">
        <v>142.80000000000001</v>
      </c>
      <c r="C40" s="10">
        <f>3814+C38</f>
        <v>3787</v>
      </c>
      <c r="D40" s="9" t="s">
        <v>66</v>
      </c>
      <c r="E40" s="10">
        <f>+E39+E35</f>
        <v>143.1</v>
      </c>
      <c r="F40" s="10">
        <f>+F35+F39</f>
        <v>3786.7999999999997</v>
      </c>
    </row>
    <row r="44" spans="1:7">
      <c r="A44" s="12" t="s">
        <v>67</v>
      </c>
      <c r="B44" s="13"/>
      <c r="C44" s="13"/>
      <c r="D44" s="13"/>
      <c r="E44" s="13"/>
      <c r="F44" s="13"/>
    </row>
    <row r="45" spans="1:7">
      <c r="A45" s="14"/>
    </row>
    <row r="46" spans="1:7">
      <c r="A46" s="16" t="s">
        <v>68</v>
      </c>
      <c r="B46" s="16"/>
      <c r="C46" s="16"/>
      <c r="D46" s="16"/>
      <c r="E46" s="16"/>
      <c r="F46" s="16"/>
    </row>
    <row r="48" spans="1:7">
      <c r="A48" s="16" t="s">
        <v>69</v>
      </c>
      <c r="B48" s="16"/>
      <c r="C48" s="16"/>
      <c r="D48" s="16"/>
      <c r="E48" s="16"/>
      <c r="F48" s="16"/>
    </row>
  </sheetData>
  <mergeCells count="8">
    <mergeCell ref="A46:F46"/>
    <mergeCell ref="A48:F48"/>
    <mergeCell ref="A1:F1"/>
    <mergeCell ref="A2:F2"/>
    <mergeCell ref="A3:F3"/>
    <mergeCell ref="B5:C5"/>
    <mergeCell ref="E5:F5"/>
    <mergeCell ref="B44:F4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74"/>
  <sheetViews>
    <sheetView workbookViewId="0">
      <selection sqref="A1:XFD1048576"/>
    </sheetView>
  </sheetViews>
  <sheetFormatPr defaultColWidth="48.85546875" defaultRowHeight="12.75"/>
  <cols>
    <col min="1" max="1" width="40.7109375" style="19" customWidth="1"/>
    <col min="2" max="3" width="10.7109375" style="19" customWidth="1"/>
    <col min="4" max="4" width="40.7109375" style="19" customWidth="1"/>
    <col min="5" max="6" width="10.7109375" style="19" customWidth="1"/>
    <col min="7" max="9" width="18.7109375" style="19" customWidth="1"/>
    <col min="10" max="16384" width="48.85546875" style="14"/>
  </cols>
  <sheetData>
    <row r="1" spans="1:6">
      <c r="A1" s="17" t="s">
        <v>70</v>
      </c>
      <c r="B1" s="18"/>
      <c r="C1" s="18"/>
      <c r="D1" s="18"/>
      <c r="E1" s="18"/>
      <c r="F1" s="18"/>
    </row>
    <row r="2" spans="1:6">
      <c r="A2" s="18" t="s">
        <v>71</v>
      </c>
      <c r="B2" s="18"/>
      <c r="C2" s="18"/>
      <c r="D2" s="18"/>
      <c r="E2" s="18"/>
      <c r="F2" s="18"/>
    </row>
    <row r="3" spans="1:6">
      <c r="A3" s="18" t="s">
        <v>72</v>
      </c>
      <c r="B3" s="18"/>
      <c r="C3" s="18"/>
      <c r="D3" s="18"/>
      <c r="E3" s="18"/>
      <c r="F3" s="18"/>
    </row>
    <row r="4" spans="1:6">
      <c r="A4" s="20"/>
      <c r="B4" s="20"/>
      <c r="C4" s="20"/>
      <c r="D4" s="20"/>
      <c r="E4" s="20"/>
      <c r="F4" s="20"/>
    </row>
    <row r="5" spans="1:6">
      <c r="A5" s="21" t="s">
        <v>73</v>
      </c>
      <c r="B5" s="22"/>
      <c r="C5" s="23"/>
      <c r="D5" s="24" t="s">
        <v>74</v>
      </c>
      <c r="E5" s="25"/>
      <c r="F5" s="26"/>
    </row>
    <row r="6" spans="1:6" ht="27.75" customHeight="1">
      <c r="A6" s="27" t="s">
        <v>75</v>
      </c>
      <c r="B6" s="28" t="s">
        <v>76</v>
      </c>
      <c r="C6" s="29"/>
      <c r="D6" s="27" t="s">
        <v>75</v>
      </c>
      <c r="E6" s="28" t="s">
        <v>76</v>
      </c>
      <c r="F6" s="29"/>
    </row>
    <row r="7" spans="1:6" ht="25.5">
      <c r="A7" s="30"/>
      <c r="B7" s="31" t="s">
        <v>6</v>
      </c>
      <c r="C7" s="31" t="s">
        <v>7</v>
      </c>
      <c r="D7" s="30"/>
      <c r="E7" s="31" t="s">
        <v>6</v>
      </c>
      <c r="F7" s="31" t="s">
        <v>7</v>
      </c>
    </row>
    <row r="8" spans="1:6">
      <c r="A8" s="31" t="s">
        <v>77</v>
      </c>
      <c r="B8" s="30">
        <v>1</v>
      </c>
      <c r="C8" s="30">
        <v>2</v>
      </c>
      <c r="D8" s="31" t="s">
        <v>77</v>
      </c>
      <c r="E8" s="30">
        <v>1</v>
      </c>
      <c r="F8" s="30">
        <v>2</v>
      </c>
    </row>
    <row r="9" spans="1:6">
      <c r="A9" s="32" t="s">
        <v>78</v>
      </c>
      <c r="B9" s="33">
        <v>0</v>
      </c>
      <c r="C9" s="33">
        <v>0</v>
      </c>
      <c r="D9" s="32" t="s">
        <v>79</v>
      </c>
      <c r="E9" s="33"/>
      <c r="F9" s="33"/>
    </row>
    <row r="10" spans="1:6">
      <c r="A10" s="32" t="s">
        <v>80</v>
      </c>
      <c r="B10" s="33"/>
      <c r="C10" s="33"/>
      <c r="D10" s="32" t="s">
        <v>81</v>
      </c>
      <c r="E10" s="33">
        <v>1108.2</v>
      </c>
      <c r="F10" s="33">
        <v>1108.2</v>
      </c>
    </row>
    <row r="11" spans="1:6">
      <c r="A11" s="32" t="s">
        <v>82</v>
      </c>
      <c r="B11" s="33"/>
      <c r="C11" s="33"/>
      <c r="D11" s="32" t="s">
        <v>83</v>
      </c>
      <c r="E11" s="33">
        <v>0</v>
      </c>
      <c r="F11" s="33">
        <v>0</v>
      </c>
    </row>
    <row r="12" spans="1:6">
      <c r="A12" s="32" t="s">
        <v>84</v>
      </c>
      <c r="B12" s="33">
        <v>0</v>
      </c>
      <c r="C12" s="33">
        <v>0</v>
      </c>
      <c r="D12" s="32" t="s">
        <v>85</v>
      </c>
      <c r="E12" s="33">
        <v>0</v>
      </c>
      <c r="F12" s="33">
        <v>0</v>
      </c>
    </row>
    <row r="13" spans="1:6" ht="25.5">
      <c r="A13" s="32" t="s">
        <v>86</v>
      </c>
      <c r="B13" s="33">
        <v>2</v>
      </c>
      <c r="C13" s="33">
        <v>2.6</v>
      </c>
      <c r="D13" s="32" t="s">
        <v>87</v>
      </c>
      <c r="E13" s="33"/>
      <c r="F13" s="33"/>
    </row>
    <row r="14" spans="1:6">
      <c r="A14" s="32" t="s">
        <v>88</v>
      </c>
      <c r="B14" s="33">
        <v>0</v>
      </c>
      <c r="C14" s="33">
        <v>0</v>
      </c>
      <c r="D14" s="32" t="s">
        <v>89</v>
      </c>
      <c r="E14" s="33">
        <v>222</v>
      </c>
      <c r="F14" s="33">
        <v>222</v>
      </c>
    </row>
    <row r="15" spans="1:6" ht="25.5">
      <c r="A15" s="32" t="s">
        <v>90</v>
      </c>
      <c r="B15" s="33">
        <v>0</v>
      </c>
      <c r="C15" s="33">
        <v>0</v>
      </c>
      <c r="D15" s="32" t="s">
        <v>91</v>
      </c>
      <c r="E15" s="33"/>
      <c r="F15" s="33"/>
    </row>
    <row r="16" spans="1:6">
      <c r="A16" s="32" t="s">
        <v>92</v>
      </c>
      <c r="B16" s="33">
        <v>2</v>
      </c>
      <c r="C16" s="33">
        <v>2.6</v>
      </c>
      <c r="D16" s="32" t="s">
        <v>93</v>
      </c>
      <c r="E16" s="33">
        <v>171</v>
      </c>
      <c r="F16" s="33">
        <v>171.3</v>
      </c>
    </row>
    <row r="17" spans="1:6">
      <c r="A17" s="32" t="s">
        <v>94</v>
      </c>
      <c r="B17" s="33"/>
      <c r="C17" s="33"/>
      <c r="D17" s="32" t="s">
        <v>95</v>
      </c>
      <c r="E17" s="33">
        <v>0</v>
      </c>
      <c r="F17" s="33">
        <v>0</v>
      </c>
    </row>
    <row r="18" spans="1:6">
      <c r="A18" s="32" t="s">
        <v>96</v>
      </c>
      <c r="B18" s="33">
        <v>144.19999999999999</v>
      </c>
      <c r="C18" s="33">
        <v>146.5</v>
      </c>
      <c r="D18" s="32" t="s">
        <v>97</v>
      </c>
      <c r="E18" s="33">
        <f>+E14+E15+E16+E17</f>
        <v>393</v>
      </c>
      <c r="F18" s="33">
        <f>+F14+F15+F16+F17</f>
        <v>393.3</v>
      </c>
    </row>
    <row r="19" spans="1:6">
      <c r="A19" s="32" t="s">
        <v>98</v>
      </c>
      <c r="B19" s="33">
        <v>0</v>
      </c>
      <c r="C19" s="33">
        <v>0</v>
      </c>
      <c r="D19" s="33"/>
      <c r="E19" s="33"/>
      <c r="F19" s="33"/>
    </row>
    <row r="20" spans="1:6">
      <c r="A20" s="32" t="s">
        <v>99</v>
      </c>
      <c r="B20" s="33">
        <v>144.19999999999999</v>
      </c>
      <c r="C20" s="33">
        <v>146.5</v>
      </c>
      <c r="D20" s="33"/>
      <c r="E20" s="33"/>
      <c r="F20" s="33"/>
    </row>
    <row r="21" spans="1:6" ht="25.5">
      <c r="A21" s="32" t="s">
        <v>100</v>
      </c>
      <c r="B21" s="33">
        <v>32</v>
      </c>
      <c r="C21" s="33">
        <v>38.6</v>
      </c>
      <c r="D21" s="32" t="s">
        <v>101</v>
      </c>
      <c r="E21" s="33"/>
      <c r="F21" s="33"/>
    </row>
    <row r="22" spans="1:6">
      <c r="A22" s="32" t="s">
        <v>102</v>
      </c>
      <c r="B22" s="33">
        <v>12</v>
      </c>
      <c r="C22" s="33">
        <v>13.2</v>
      </c>
      <c r="D22" s="32" t="s">
        <v>103</v>
      </c>
      <c r="E22" s="33">
        <v>0</v>
      </c>
      <c r="F22" s="33">
        <v>0</v>
      </c>
    </row>
    <row r="23" spans="1:6" ht="25.5">
      <c r="A23" s="32" t="s">
        <v>104</v>
      </c>
      <c r="B23" s="33">
        <v>0</v>
      </c>
      <c r="C23" s="33">
        <v>0</v>
      </c>
      <c r="D23" s="32" t="s">
        <v>105</v>
      </c>
      <c r="E23" s="33">
        <v>-245</v>
      </c>
      <c r="F23" s="33">
        <v>0</v>
      </c>
    </row>
    <row r="24" spans="1:6">
      <c r="A24" s="32" t="s">
        <v>106</v>
      </c>
      <c r="B24" s="33">
        <f>+B18+B21+B22</f>
        <v>188.2</v>
      </c>
      <c r="C24" s="33">
        <v>198.3</v>
      </c>
      <c r="D24" s="32" t="s">
        <v>107</v>
      </c>
      <c r="E24" s="33">
        <f>+E23+E22</f>
        <v>-245</v>
      </c>
      <c r="F24" s="33">
        <v>0</v>
      </c>
    </row>
    <row r="25" spans="1:6">
      <c r="A25" s="32" t="s">
        <v>108</v>
      </c>
      <c r="B25" s="33"/>
      <c r="C25" s="33"/>
      <c r="D25" s="32" t="s">
        <v>109</v>
      </c>
      <c r="E25" s="33">
        <v>-126</v>
      </c>
      <c r="F25" s="33">
        <v>-245.1</v>
      </c>
    </row>
    <row r="26" spans="1:6">
      <c r="A26" s="32" t="s">
        <v>110</v>
      </c>
      <c r="B26" s="33">
        <v>0</v>
      </c>
      <c r="C26" s="33">
        <v>0</v>
      </c>
      <c r="D26" s="32" t="s">
        <v>111</v>
      </c>
      <c r="E26" s="33">
        <f>+E10+E11+E12+E18+E24+E25</f>
        <v>1130.2</v>
      </c>
      <c r="F26" s="33">
        <f>+F10+F11+F12+F18+F24+F25</f>
        <v>1256.4000000000001</v>
      </c>
    </row>
    <row r="27" spans="1:6">
      <c r="A27" s="32" t="s">
        <v>112</v>
      </c>
      <c r="B27" s="33">
        <v>0</v>
      </c>
      <c r="C27" s="33">
        <v>0</v>
      </c>
      <c r="D27" s="32" t="s">
        <v>113</v>
      </c>
      <c r="E27" s="33"/>
      <c r="F27" s="33"/>
    </row>
    <row r="28" spans="1:6" ht="25.5">
      <c r="A28" s="32" t="s">
        <v>114</v>
      </c>
      <c r="B28" s="33">
        <v>0</v>
      </c>
      <c r="C28" s="33">
        <v>0</v>
      </c>
      <c r="D28" s="32" t="s">
        <v>115</v>
      </c>
      <c r="E28" s="33"/>
      <c r="F28" s="33"/>
    </row>
    <row r="29" spans="1:6" ht="25.5">
      <c r="A29" s="32" t="s">
        <v>116</v>
      </c>
      <c r="B29" s="33">
        <v>0</v>
      </c>
      <c r="C29" s="33">
        <v>0</v>
      </c>
      <c r="D29" s="32" t="s">
        <v>117</v>
      </c>
      <c r="E29" s="33">
        <v>0</v>
      </c>
      <c r="F29" s="33">
        <v>0</v>
      </c>
    </row>
    <row r="30" spans="1:6">
      <c r="A30" s="32" t="s">
        <v>118</v>
      </c>
      <c r="B30" s="33">
        <v>0</v>
      </c>
      <c r="C30" s="33">
        <v>0</v>
      </c>
      <c r="D30" s="32" t="s">
        <v>119</v>
      </c>
      <c r="E30" s="33">
        <v>0</v>
      </c>
      <c r="F30" s="33">
        <v>0</v>
      </c>
    </row>
    <row r="31" spans="1:6">
      <c r="A31" s="32" t="s">
        <v>120</v>
      </c>
      <c r="B31" s="33">
        <v>0</v>
      </c>
      <c r="C31" s="33">
        <v>0</v>
      </c>
      <c r="D31" s="32" t="s">
        <v>121</v>
      </c>
      <c r="E31" s="33">
        <v>3</v>
      </c>
      <c r="F31" s="33">
        <v>1</v>
      </c>
    </row>
    <row r="32" spans="1:6" ht="25.5">
      <c r="A32" s="32" t="s">
        <v>122</v>
      </c>
      <c r="B32" s="31" t="s">
        <v>123</v>
      </c>
      <c r="C32" s="31" t="s">
        <v>123</v>
      </c>
      <c r="D32" s="32" t="s">
        <v>124</v>
      </c>
      <c r="E32" s="33">
        <f>+E28+E29+E31</f>
        <v>3</v>
      </c>
      <c r="F32" s="33">
        <v>1</v>
      </c>
    </row>
    <row r="33" spans="1:6">
      <c r="A33" s="32" t="s">
        <v>125</v>
      </c>
      <c r="B33" s="33">
        <v>0</v>
      </c>
      <c r="C33" s="33">
        <v>0</v>
      </c>
      <c r="D33" s="32" t="s">
        <v>126</v>
      </c>
      <c r="E33" s="33"/>
      <c r="F33" s="33"/>
    </row>
    <row r="34" spans="1:6">
      <c r="A34" s="32" t="s">
        <v>127</v>
      </c>
      <c r="B34" s="33">
        <v>32.200000000000003</v>
      </c>
      <c r="C34" s="33">
        <v>32.1</v>
      </c>
      <c r="D34" s="32" t="s">
        <v>128</v>
      </c>
      <c r="E34" s="33">
        <v>0</v>
      </c>
      <c r="F34" s="33">
        <v>0</v>
      </c>
    </row>
    <row r="35" spans="1:6">
      <c r="A35" s="32" t="s">
        <v>124</v>
      </c>
      <c r="B35" s="33">
        <f>+B34+B25+B24+B16</f>
        <v>222.39999999999998</v>
      </c>
      <c r="C35" s="33">
        <v>233</v>
      </c>
      <c r="D35" s="32" t="s">
        <v>129</v>
      </c>
      <c r="E35" s="33"/>
      <c r="F35" s="33"/>
    </row>
    <row r="36" spans="1:6">
      <c r="A36" s="32" t="s">
        <v>130</v>
      </c>
      <c r="B36" s="33"/>
      <c r="C36" s="33"/>
      <c r="D36" s="32" t="s">
        <v>131</v>
      </c>
      <c r="E36" s="33">
        <v>0</v>
      </c>
      <c r="F36" s="33">
        <v>0</v>
      </c>
    </row>
    <row r="37" spans="1:6" ht="25.5">
      <c r="A37" s="32" t="s">
        <v>132</v>
      </c>
      <c r="B37" s="33"/>
      <c r="C37" s="33"/>
      <c r="D37" s="32" t="s">
        <v>133</v>
      </c>
      <c r="E37" s="33">
        <v>12.3</v>
      </c>
      <c r="F37" s="33">
        <v>26.6</v>
      </c>
    </row>
    <row r="38" spans="1:6">
      <c r="A38" s="32" t="s">
        <v>134</v>
      </c>
      <c r="B38" s="33">
        <v>454.1</v>
      </c>
      <c r="C38" s="33">
        <v>456.4</v>
      </c>
      <c r="D38" s="32" t="s">
        <v>129</v>
      </c>
      <c r="E38" s="33">
        <v>0</v>
      </c>
      <c r="F38" s="33">
        <v>0</v>
      </c>
    </row>
    <row r="39" spans="1:6">
      <c r="A39" s="32" t="s">
        <v>135</v>
      </c>
      <c r="B39" s="33">
        <v>150</v>
      </c>
      <c r="C39" s="33">
        <v>150</v>
      </c>
      <c r="D39" s="32" t="s">
        <v>131</v>
      </c>
      <c r="E39" s="33">
        <v>12.3</v>
      </c>
      <c r="F39" s="33">
        <v>26.6</v>
      </c>
    </row>
    <row r="40" spans="1:6">
      <c r="A40" s="32" t="s">
        <v>136</v>
      </c>
      <c r="B40" s="33">
        <v>0</v>
      </c>
      <c r="C40" s="33">
        <v>0</v>
      </c>
      <c r="D40" s="32" t="s">
        <v>137</v>
      </c>
      <c r="E40" s="33">
        <v>0</v>
      </c>
      <c r="F40" s="33">
        <v>0</v>
      </c>
    </row>
    <row r="41" spans="1:6">
      <c r="A41" s="32" t="s">
        <v>138</v>
      </c>
      <c r="B41" s="33">
        <v>0</v>
      </c>
      <c r="C41" s="33">
        <v>0</v>
      </c>
      <c r="D41" s="32" t="s">
        <v>131</v>
      </c>
      <c r="E41" s="33"/>
      <c r="F41" s="33"/>
    </row>
    <row r="42" spans="1:6">
      <c r="A42" s="32" t="s">
        <v>139</v>
      </c>
      <c r="B42" s="33">
        <v>0</v>
      </c>
      <c r="C42" s="33">
        <v>0</v>
      </c>
      <c r="D42" s="32" t="s">
        <v>140</v>
      </c>
      <c r="E42" s="33">
        <v>20.6</v>
      </c>
      <c r="F42" s="33">
        <v>19.3</v>
      </c>
    </row>
    <row r="43" spans="1:6">
      <c r="A43" s="32" t="s">
        <v>141</v>
      </c>
      <c r="B43" s="33">
        <v>0</v>
      </c>
      <c r="C43" s="33">
        <v>0</v>
      </c>
      <c r="D43" s="32" t="s">
        <v>131</v>
      </c>
      <c r="E43" s="33"/>
      <c r="F43" s="33"/>
    </row>
    <row r="44" spans="1:6">
      <c r="A44" s="32" t="s">
        <v>92</v>
      </c>
      <c r="B44" s="33">
        <f>+B38+B39</f>
        <v>604.1</v>
      </c>
      <c r="C44" s="33">
        <f>+C38+C39</f>
        <v>606.4</v>
      </c>
      <c r="D44" s="32" t="s">
        <v>142</v>
      </c>
      <c r="E44" s="33"/>
      <c r="F44" s="33"/>
    </row>
    <row r="45" spans="1:6">
      <c r="A45" s="32" t="s">
        <v>143</v>
      </c>
      <c r="B45" s="33"/>
      <c r="C45" s="33"/>
      <c r="D45" s="32" t="s">
        <v>131</v>
      </c>
      <c r="E45" s="33"/>
      <c r="F45" s="33"/>
    </row>
    <row r="46" spans="1:6" ht="25.5">
      <c r="A46" s="32" t="s">
        <v>144</v>
      </c>
      <c r="B46" s="33">
        <v>52</v>
      </c>
      <c r="C46" s="33">
        <v>40</v>
      </c>
      <c r="D46" s="32" t="s">
        <v>145</v>
      </c>
      <c r="E46" s="33">
        <v>0</v>
      </c>
      <c r="F46" s="33">
        <v>0</v>
      </c>
    </row>
    <row r="47" spans="1:6">
      <c r="A47" s="32" t="s">
        <v>131</v>
      </c>
      <c r="B47" s="33"/>
      <c r="C47" s="33"/>
      <c r="D47" s="32" t="s">
        <v>131</v>
      </c>
      <c r="E47" s="33"/>
      <c r="F47" s="33"/>
    </row>
    <row r="48" spans="1:6" ht="25.5">
      <c r="A48" s="32" t="s">
        <v>146</v>
      </c>
      <c r="B48" s="33">
        <v>0</v>
      </c>
      <c r="C48" s="33">
        <v>0</v>
      </c>
      <c r="D48" s="32" t="s">
        <v>147</v>
      </c>
      <c r="E48" s="33">
        <v>0</v>
      </c>
      <c r="F48" s="33">
        <v>0</v>
      </c>
    </row>
    <row r="49" spans="1:6">
      <c r="A49" s="32" t="s">
        <v>131</v>
      </c>
      <c r="B49" s="33"/>
      <c r="C49" s="33"/>
      <c r="D49" s="32" t="s">
        <v>131</v>
      </c>
      <c r="E49" s="33"/>
      <c r="F49" s="33"/>
    </row>
    <row r="50" spans="1:6" ht="25.5">
      <c r="A50" s="32" t="s">
        <v>148</v>
      </c>
      <c r="B50" s="33">
        <v>0</v>
      </c>
      <c r="C50" s="33">
        <v>0</v>
      </c>
      <c r="D50" s="32" t="s">
        <v>149</v>
      </c>
      <c r="E50" s="33">
        <v>44.2</v>
      </c>
      <c r="F50" s="33">
        <v>119</v>
      </c>
    </row>
    <row r="51" spans="1:6">
      <c r="A51" s="32" t="s">
        <v>131</v>
      </c>
      <c r="B51" s="33"/>
      <c r="C51" s="33"/>
      <c r="D51" s="32" t="s">
        <v>131</v>
      </c>
      <c r="E51" s="33"/>
      <c r="F51" s="33"/>
    </row>
    <row r="52" spans="1:6">
      <c r="A52" s="32" t="s">
        <v>150</v>
      </c>
      <c r="B52" s="33">
        <v>289</v>
      </c>
      <c r="C52" s="33">
        <v>306.39999999999998</v>
      </c>
      <c r="D52" s="32" t="s">
        <v>151</v>
      </c>
      <c r="E52" s="33">
        <v>30.8</v>
      </c>
      <c r="F52" s="33">
        <v>56</v>
      </c>
    </row>
    <row r="53" spans="1:6">
      <c r="A53" s="32" t="s">
        <v>131</v>
      </c>
      <c r="B53" s="33"/>
      <c r="C53" s="33"/>
      <c r="D53" s="32" t="s">
        <v>131</v>
      </c>
      <c r="E53" s="33"/>
      <c r="F53" s="33"/>
    </row>
    <row r="54" spans="1:6">
      <c r="A54" s="32" t="s">
        <v>106</v>
      </c>
      <c r="B54" s="33">
        <f>+B46+B48+B50+B52</f>
        <v>341</v>
      </c>
      <c r="C54" s="33">
        <f>+C46+C48+C50+C52</f>
        <v>346.4</v>
      </c>
      <c r="D54" s="32" t="s">
        <v>152</v>
      </c>
      <c r="E54" s="33">
        <v>8.4</v>
      </c>
      <c r="F54" s="33">
        <v>17.5</v>
      </c>
    </row>
    <row r="55" spans="1:6">
      <c r="A55" s="32" t="s">
        <v>153</v>
      </c>
      <c r="B55" s="33"/>
      <c r="C55" s="33"/>
      <c r="D55" s="32" t="s">
        <v>131</v>
      </c>
      <c r="E55" s="33"/>
      <c r="F55" s="33"/>
    </row>
    <row r="56" spans="1:6">
      <c r="A56" s="32" t="s">
        <v>154</v>
      </c>
      <c r="B56" s="33"/>
      <c r="C56" s="33"/>
      <c r="D56" s="32" t="s">
        <v>155</v>
      </c>
      <c r="E56" s="33">
        <v>5</v>
      </c>
      <c r="F56" s="33">
        <v>41.2</v>
      </c>
    </row>
    <row r="57" spans="1:6" ht="25.5">
      <c r="A57" s="32" t="s">
        <v>156</v>
      </c>
      <c r="B57" s="33"/>
      <c r="C57" s="33"/>
      <c r="D57" s="32" t="s">
        <v>131</v>
      </c>
      <c r="E57" s="33"/>
      <c r="F57" s="33"/>
    </row>
    <row r="58" spans="1:6">
      <c r="A58" s="32" t="s">
        <v>157</v>
      </c>
      <c r="B58" s="33"/>
      <c r="C58" s="33"/>
      <c r="D58" s="32" t="s">
        <v>158</v>
      </c>
      <c r="E58" s="33">
        <f>+E34+E37+E40+E42+E44+E46+E48+E50</f>
        <v>77.100000000000009</v>
      </c>
      <c r="F58" s="33">
        <f>+F34+F37+F40+F42+F44+F46+F48+F50</f>
        <v>164.9</v>
      </c>
    </row>
    <row r="59" spans="1:6" ht="25.5">
      <c r="A59" s="32" t="s">
        <v>159</v>
      </c>
      <c r="B59" s="33">
        <f>+B56+B57+B58</f>
        <v>0</v>
      </c>
      <c r="C59" s="33">
        <v>0</v>
      </c>
      <c r="D59" s="32" t="s">
        <v>160</v>
      </c>
      <c r="E59" s="33">
        <v>45.9</v>
      </c>
      <c r="F59" s="33">
        <v>45.9</v>
      </c>
    </row>
    <row r="60" spans="1:6">
      <c r="A60" s="32" t="s">
        <v>161</v>
      </c>
      <c r="B60" s="33"/>
      <c r="C60" s="33"/>
      <c r="D60" s="32" t="s">
        <v>162</v>
      </c>
      <c r="E60" s="33">
        <v>45.9</v>
      </c>
      <c r="F60" s="33">
        <v>45.9</v>
      </c>
    </row>
    <row r="61" spans="1:6">
      <c r="A61" s="32" t="s">
        <v>163</v>
      </c>
      <c r="B61" s="33">
        <v>0.4</v>
      </c>
      <c r="C61" s="33">
        <v>1.9</v>
      </c>
      <c r="D61" s="32" t="s">
        <v>164</v>
      </c>
      <c r="E61" s="33">
        <v>0</v>
      </c>
      <c r="F61" s="33">
        <v>0</v>
      </c>
    </row>
    <row r="62" spans="1:6">
      <c r="A62" s="32" t="s">
        <v>165</v>
      </c>
      <c r="B62" s="33">
        <v>72</v>
      </c>
      <c r="C62" s="33">
        <v>258</v>
      </c>
      <c r="D62" s="32" t="s">
        <v>166</v>
      </c>
      <c r="E62" s="33">
        <v>45.9</v>
      </c>
      <c r="F62" s="33">
        <v>45.9</v>
      </c>
    </row>
    <row r="63" spans="1:6">
      <c r="A63" s="32" t="s">
        <v>167</v>
      </c>
      <c r="B63" s="33">
        <f>+B61+B62</f>
        <v>72.400000000000006</v>
      </c>
      <c r="C63" s="33">
        <f>+C61+C62</f>
        <v>259.89999999999998</v>
      </c>
      <c r="D63" s="33"/>
      <c r="E63" s="33"/>
      <c r="F63" s="33"/>
    </row>
    <row r="64" spans="1:6">
      <c r="A64" s="32" t="s">
        <v>158</v>
      </c>
      <c r="B64" s="33">
        <f>+B44+B54+B55+B63</f>
        <v>1017.5</v>
      </c>
      <c r="C64" s="33">
        <f>+C44+C54+C55+C63</f>
        <v>1212.6999999999998</v>
      </c>
      <c r="D64" s="33"/>
      <c r="E64" s="33"/>
      <c r="F64" s="33"/>
    </row>
    <row r="65" spans="1:6">
      <c r="A65" s="32" t="s">
        <v>168</v>
      </c>
      <c r="B65" s="33">
        <v>15.9</v>
      </c>
      <c r="C65" s="33">
        <v>22.5</v>
      </c>
      <c r="D65" s="33"/>
      <c r="E65" s="33"/>
      <c r="F65" s="33"/>
    </row>
    <row r="66" spans="1:6">
      <c r="A66" s="32" t="s">
        <v>169</v>
      </c>
      <c r="B66" s="33">
        <f>+B9+B35+B64+B65</f>
        <v>1255.8000000000002</v>
      </c>
      <c r="C66" s="33">
        <f>+C9+C35+C64+C65</f>
        <v>1468.1999999999998</v>
      </c>
      <c r="D66" s="32" t="s">
        <v>170</v>
      </c>
      <c r="E66" s="33">
        <f>+E26+E32+E58+E62</f>
        <v>1256.2</v>
      </c>
      <c r="F66" s="33">
        <f>+F26+F32+F58+F62</f>
        <v>1468.2000000000003</v>
      </c>
    </row>
    <row r="70" spans="1:6">
      <c r="A70" s="12" t="s">
        <v>67</v>
      </c>
      <c r="B70" s="2"/>
      <c r="C70" s="2"/>
      <c r="D70" s="15"/>
      <c r="E70" s="2"/>
      <c r="F70" s="2"/>
    </row>
    <row r="71" spans="1:6">
      <c r="A71" s="14"/>
      <c r="B71" s="2"/>
      <c r="C71" s="2"/>
      <c r="D71" s="15"/>
      <c r="E71" s="2"/>
      <c r="F71" s="2"/>
    </row>
    <row r="72" spans="1:6">
      <c r="A72" s="16" t="s">
        <v>68</v>
      </c>
      <c r="B72" s="16"/>
      <c r="C72" s="16"/>
      <c r="D72" s="16"/>
      <c r="E72" s="16"/>
      <c r="F72" s="16"/>
    </row>
    <row r="73" spans="1:6">
      <c r="A73" s="15"/>
      <c r="B73" s="2"/>
      <c r="C73" s="2"/>
      <c r="D73" s="15"/>
      <c r="E73" s="2"/>
      <c r="F73" s="2"/>
    </row>
    <row r="74" spans="1:6">
      <c r="A74" s="16" t="s">
        <v>69</v>
      </c>
      <c r="B74" s="16"/>
      <c r="C74" s="16"/>
      <c r="D74" s="16"/>
      <c r="E74" s="16"/>
      <c r="F74" s="16"/>
    </row>
  </sheetData>
  <mergeCells count="8">
    <mergeCell ref="A72:F72"/>
    <mergeCell ref="A74:F74"/>
    <mergeCell ref="A1:F1"/>
    <mergeCell ref="A2:F2"/>
    <mergeCell ref="A3:F3"/>
    <mergeCell ref="A5:C5"/>
    <mergeCell ref="B6:C6"/>
    <mergeCell ref="E6:F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44"/>
  <sheetViews>
    <sheetView workbookViewId="0">
      <selection activeCell="A24" sqref="A24"/>
    </sheetView>
  </sheetViews>
  <sheetFormatPr defaultRowHeight="12.75"/>
  <cols>
    <col min="1" max="1" width="66.7109375" style="35" customWidth="1"/>
    <col min="2" max="2" width="12.140625" style="35" customWidth="1"/>
    <col min="3" max="3" width="12" style="35" customWidth="1"/>
    <col min="4" max="4" width="12.5703125" style="35" customWidth="1"/>
    <col min="5" max="5" width="12.85546875" style="35" customWidth="1"/>
    <col min="6" max="6" width="10.7109375" style="35" customWidth="1"/>
    <col min="7" max="7" width="12.42578125" style="35" customWidth="1"/>
    <col min="8" max="16384" width="9.140625" style="35"/>
  </cols>
  <sheetData>
    <row r="1" spans="1:9">
      <c r="A1" s="34" t="s">
        <v>171</v>
      </c>
      <c r="B1" s="34"/>
      <c r="C1" s="34"/>
      <c r="D1" s="34"/>
      <c r="E1" s="34"/>
      <c r="F1" s="34"/>
      <c r="G1" s="34"/>
    </row>
    <row r="2" spans="1:9">
      <c r="A2" s="34" t="s">
        <v>71</v>
      </c>
      <c r="B2" s="34"/>
      <c r="C2" s="34"/>
      <c r="D2" s="34"/>
      <c r="E2" s="34"/>
      <c r="F2" s="34"/>
      <c r="G2" s="34"/>
    </row>
    <row r="3" spans="1:9">
      <c r="A3" s="34" t="s">
        <v>72</v>
      </c>
      <c r="B3" s="34"/>
      <c r="C3" s="34"/>
      <c r="D3" s="34"/>
      <c r="E3" s="34"/>
      <c r="F3" s="34"/>
      <c r="G3" s="34"/>
    </row>
    <row r="4" spans="1:9">
      <c r="A4" s="36"/>
      <c r="B4" s="36"/>
      <c r="C4" s="36"/>
      <c r="D4" s="36"/>
      <c r="E4" s="36"/>
      <c r="F4" s="36"/>
      <c r="G4" s="36"/>
    </row>
    <row r="5" spans="1:9" ht="42" customHeight="1">
      <c r="A5" s="37" t="s">
        <v>172</v>
      </c>
      <c r="B5" s="38" t="s">
        <v>173</v>
      </c>
      <c r="C5" s="38" t="s">
        <v>174</v>
      </c>
      <c r="D5" s="38" t="s">
        <v>175</v>
      </c>
      <c r="E5" s="38" t="s">
        <v>176</v>
      </c>
      <c r="F5" s="38" t="s">
        <v>177</v>
      </c>
      <c r="G5" s="38" t="s">
        <v>178</v>
      </c>
      <c r="H5" s="39"/>
      <c r="I5" s="39"/>
    </row>
    <row r="6" spans="1:9">
      <c r="A6" s="40" t="s">
        <v>179</v>
      </c>
      <c r="B6" s="41"/>
      <c r="C6" s="41"/>
      <c r="D6" s="41"/>
      <c r="E6" s="41"/>
      <c r="F6" s="41"/>
      <c r="G6" s="41"/>
    </row>
    <row r="7" spans="1:9" ht="15" customHeight="1">
      <c r="A7" s="40" t="s">
        <v>180</v>
      </c>
      <c r="B7" s="42">
        <v>10</v>
      </c>
      <c r="C7" s="42">
        <v>49</v>
      </c>
      <c r="D7" s="42">
        <f>B7-C7</f>
        <v>-39</v>
      </c>
      <c r="E7" s="42">
        <v>4694</v>
      </c>
      <c r="F7" s="42">
        <v>647</v>
      </c>
      <c r="G7" s="42">
        <f>E7-F7</f>
        <v>4047</v>
      </c>
    </row>
    <row r="8" spans="1:9" ht="26.25" customHeight="1">
      <c r="A8" s="40" t="s">
        <v>181</v>
      </c>
      <c r="B8" s="42"/>
      <c r="C8" s="42"/>
      <c r="D8" s="42"/>
      <c r="E8" s="42"/>
      <c r="F8" s="42"/>
      <c r="G8" s="42"/>
    </row>
    <row r="9" spans="1:9" ht="15" customHeight="1">
      <c r="A9" s="40" t="s">
        <v>182</v>
      </c>
      <c r="B9" s="42"/>
      <c r="C9" s="42">
        <v>115</v>
      </c>
      <c r="D9" s="42">
        <v>-115</v>
      </c>
      <c r="E9" s="42"/>
      <c r="F9" s="42">
        <v>3510</v>
      </c>
      <c r="G9" s="42">
        <v>-3510</v>
      </c>
    </row>
    <row r="10" spans="1:9" ht="15" customHeight="1">
      <c r="A10" s="40" t="s">
        <v>183</v>
      </c>
      <c r="B10" s="42"/>
      <c r="C10" s="42"/>
      <c r="D10" s="42"/>
      <c r="E10" s="42"/>
      <c r="F10" s="42"/>
      <c r="G10" s="42">
        <v>0</v>
      </c>
    </row>
    <row r="11" spans="1:9" ht="15" customHeight="1">
      <c r="A11" s="40" t="s">
        <v>184</v>
      </c>
      <c r="B11" s="42"/>
      <c r="C11" s="42"/>
      <c r="D11" s="42"/>
      <c r="E11" s="42"/>
      <c r="F11" s="42"/>
      <c r="G11" s="42"/>
    </row>
    <row r="12" spans="1:9" ht="15" customHeight="1">
      <c r="A12" s="40" t="s">
        <v>185</v>
      </c>
      <c r="B12" s="42"/>
      <c r="C12" s="42"/>
      <c r="D12" s="42"/>
      <c r="E12" s="42"/>
      <c r="F12" s="42">
        <v>4</v>
      </c>
      <c r="G12" s="42">
        <v>-4</v>
      </c>
    </row>
    <row r="13" spans="1:9" ht="15" customHeight="1">
      <c r="A13" s="40" t="s">
        <v>186</v>
      </c>
      <c r="B13" s="42"/>
      <c r="C13" s="42"/>
      <c r="D13" s="42"/>
      <c r="E13" s="42"/>
      <c r="F13" s="42"/>
      <c r="G13" s="42">
        <v>0</v>
      </c>
    </row>
    <row r="14" spans="1:9" ht="15" customHeight="1">
      <c r="A14" s="40" t="s">
        <v>187</v>
      </c>
      <c r="B14" s="42"/>
      <c r="C14" s="42">
        <v>38</v>
      </c>
      <c r="D14" s="42">
        <v>-38</v>
      </c>
      <c r="E14" s="42"/>
      <c r="F14" s="42">
        <v>799</v>
      </c>
      <c r="G14" s="42">
        <v>-799</v>
      </c>
    </row>
    <row r="15" spans="1:9" ht="15" customHeight="1">
      <c r="A15" s="40" t="s">
        <v>188</v>
      </c>
      <c r="B15" s="42">
        <f>SUM(B7:B14)</f>
        <v>10</v>
      </c>
      <c r="C15" s="42">
        <f>SUM(C7:C14)</f>
        <v>202</v>
      </c>
      <c r="D15" s="42">
        <f>B15-C15</f>
        <v>-192</v>
      </c>
      <c r="E15" s="42">
        <f>SUM(E7:E14)</f>
        <v>4694</v>
      </c>
      <c r="F15" s="42">
        <f>SUM(F7:F14)</f>
        <v>4960</v>
      </c>
      <c r="G15" s="42">
        <f>E15-F15</f>
        <v>-266</v>
      </c>
    </row>
    <row r="16" spans="1:9" ht="15" customHeight="1">
      <c r="A16" s="41"/>
      <c r="B16" s="42"/>
      <c r="C16" s="42"/>
      <c r="D16" s="42"/>
      <c r="E16" s="42"/>
      <c r="F16" s="42"/>
      <c r="G16" s="42"/>
    </row>
    <row r="17" spans="1:7">
      <c r="A17" s="40" t="s">
        <v>189</v>
      </c>
      <c r="B17" s="42"/>
      <c r="C17" s="42"/>
      <c r="D17" s="42"/>
      <c r="E17" s="42"/>
      <c r="F17" s="42"/>
      <c r="G17" s="42"/>
    </row>
    <row r="18" spans="1:7">
      <c r="A18" s="40" t="s">
        <v>190</v>
      </c>
      <c r="B18" s="42"/>
      <c r="C18" s="42"/>
      <c r="D18" s="42"/>
      <c r="E18" s="42"/>
      <c r="F18" s="42"/>
      <c r="G18" s="42"/>
    </row>
    <row r="19" spans="1:7">
      <c r="A19" s="40" t="s">
        <v>191</v>
      </c>
      <c r="B19" s="42"/>
      <c r="C19" s="42"/>
      <c r="D19" s="42"/>
      <c r="E19" s="42"/>
      <c r="F19" s="42"/>
      <c r="G19" s="42"/>
    </row>
    <row r="20" spans="1:7">
      <c r="A20" s="40" t="s">
        <v>192</v>
      </c>
      <c r="B20" s="42"/>
      <c r="C20" s="42"/>
      <c r="D20" s="42"/>
      <c r="E20" s="42"/>
      <c r="F20" s="42"/>
      <c r="G20" s="42"/>
    </row>
    <row r="21" spans="1:7" ht="25.5">
      <c r="A21" s="40" t="s">
        <v>193</v>
      </c>
      <c r="B21" s="42"/>
      <c r="C21" s="42"/>
      <c r="D21" s="42"/>
      <c r="E21" s="42"/>
      <c r="F21" s="42"/>
      <c r="G21" s="42"/>
    </row>
    <row r="22" spans="1:7">
      <c r="A22" s="40" t="s">
        <v>194</v>
      </c>
      <c r="B22" s="42"/>
      <c r="C22" s="42"/>
      <c r="D22" s="42"/>
      <c r="E22" s="42"/>
      <c r="F22" s="42"/>
      <c r="G22" s="42"/>
    </row>
    <row r="23" spans="1:7">
      <c r="A23" s="40" t="s">
        <v>195</v>
      </c>
      <c r="B23" s="42"/>
      <c r="C23" s="42"/>
      <c r="D23" s="42"/>
      <c r="E23" s="42"/>
      <c r="F23" s="42"/>
      <c r="G23" s="42"/>
    </row>
    <row r="24" spans="1:7">
      <c r="A24" s="41"/>
      <c r="B24" s="42"/>
      <c r="C24" s="42"/>
      <c r="D24" s="42"/>
      <c r="E24" s="42"/>
      <c r="F24" s="42"/>
      <c r="G24" s="42"/>
    </row>
    <row r="25" spans="1:7">
      <c r="A25" s="40" t="s">
        <v>196</v>
      </c>
      <c r="B25" s="42"/>
      <c r="C25" s="42"/>
      <c r="D25" s="42"/>
      <c r="E25" s="42"/>
      <c r="F25" s="42"/>
      <c r="G25" s="42"/>
    </row>
    <row r="26" spans="1:7">
      <c r="A26" s="40" t="s">
        <v>197</v>
      </c>
      <c r="B26" s="42"/>
      <c r="C26" s="42"/>
      <c r="D26" s="42"/>
      <c r="E26" s="42"/>
      <c r="F26" s="42"/>
      <c r="G26" s="42"/>
    </row>
    <row r="27" spans="1:7" ht="25.5">
      <c r="A27" s="40" t="s">
        <v>198</v>
      </c>
      <c r="B27" s="42"/>
      <c r="C27" s="42"/>
      <c r="D27" s="42"/>
      <c r="E27" s="42"/>
      <c r="F27" s="42"/>
      <c r="G27" s="42"/>
    </row>
    <row r="28" spans="1:7">
      <c r="A28" s="40" t="s">
        <v>199</v>
      </c>
      <c r="B28" s="42"/>
      <c r="C28" s="42"/>
      <c r="D28" s="42"/>
      <c r="E28" s="42"/>
      <c r="F28" s="42"/>
      <c r="G28" s="42"/>
    </row>
    <row r="29" spans="1:7">
      <c r="A29" s="40" t="s">
        <v>200</v>
      </c>
      <c r="B29" s="42"/>
      <c r="C29" s="42"/>
      <c r="D29" s="42"/>
      <c r="E29" s="42">
        <v>2</v>
      </c>
      <c r="F29" s="42">
        <v>0</v>
      </c>
      <c r="G29" s="42">
        <v>2</v>
      </c>
    </row>
    <row r="30" spans="1:7">
      <c r="A30" s="40" t="s">
        <v>201</v>
      </c>
      <c r="B30" s="42"/>
      <c r="C30" s="42">
        <v>9</v>
      </c>
      <c r="D30" s="42">
        <v>-9</v>
      </c>
      <c r="E30" s="42"/>
      <c r="F30" s="42">
        <v>37</v>
      </c>
      <c r="G30" s="42">
        <v>-37</v>
      </c>
    </row>
    <row r="31" spans="1:7" ht="25.5">
      <c r="A31" s="40" t="s">
        <v>202</v>
      </c>
      <c r="B31" s="42"/>
      <c r="C31" s="42"/>
      <c r="D31" s="42"/>
      <c r="E31" s="42"/>
      <c r="F31" s="42"/>
      <c r="G31" s="42"/>
    </row>
    <row r="32" spans="1:7">
      <c r="A32" s="40" t="s">
        <v>203</v>
      </c>
      <c r="B32" s="42"/>
      <c r="C32" s="42">
        <v>1</v>
      </c>
      <c r="D32" s="42">
        <v>-1</v>
      </c>
      <c r="E32" s="42"/>
      <c r="F32" s="42">
        <v>9</v>
      </c>
      <c r="G32" s="42">
        <v>-9</v>
      </c>
    </row>
    <row r="33" spans="1:7">
      <c r="A33" s="40" t="s">
        <v>204</v>
      </c>
      <c r="B33" s="42"/>
      <c r="C33" s="42">
        <v>10</v>
      </c>
      <c r="D33" s="42">
        <v>-9</v>
      </c>
      <c r="E33" s="42">
        <v>2</v>
      </c>
      <c r="F33" s="42">
        <v>46</v>
      </c>
      <c r="G33" s="42">
        <v>-44</v>
      </c>
    </row>
    <row r="34" spans="1:7">
      <c r="A34" s="40" t="s">
        <v>205</v>
      </c>
      <c r="B34" s="42">
        <f>+B15+B23+B33</f>
        <v>10</v>
      </c>
      <c r="C34" s="42">
        <f>+C15+C23+C33</f>
        <v>212</v>
      </c>
      <c r="D34" s="42">
        <f>+D15+D23+D33</f>
        <v>-201</v>
      </c>
      <c r="E34" s="42">
        <f>+E33+E23+E15</f>
        <v>4696</v>
      </c>
      <c r="F34" s="42">
        <f>+F33+F23+F15</f>
        <v>5006</v>
      </c>
      <c r="G34" s="42">
        <f>+G33+G23+G15</f>
        <v>-310</v>
      </c>
    </row>
    <row r="35" spans="1:7">
      <c r="A35" s="40" t="s">
        <v>206</v>
      </c>
      <c r="B35" s="42"/>
      <c r="C35" s="42"/>
      <c r="D35" s="42">
        <v>260</v>
      </c>
      <c r="E35" s="42"/>
      <c r="F35" s="42"/>
      <c r="G35" s="42">
        <v>819</v>
      </c>
    </row>
    <row r="36" spans="1:7">
      <c r="A36" s="40" t="s">
        <v>207</v>
      </c>
      <c r="B36" s="42"/>
      <c r="C36" s="42">
        <v>13</v>
      </c>
      <c r="D36" s="42">
        <v>72</v>
      </c>
      <c r="E36" s="42"/>
      <c r="F36" s="42">
        <v>248</v>
      </c>
      <c r="G36" s="42">
        <v>260</v>
      </c>
    </row>
    <row r="40" spans="1:7">
      <c r="A40" s="12" t="s">
        <v>67</v>
      </c>
      <c r="B40" s="2"/>
      <c r="C40" s="2"/>
      <c r="D40" s="15"/>
      <c r="E40" s="2"/>
      <c r="F40" s="2"/>
    </row>
    <row r="41" spans="1:7">
      <c r="A41" s="14"/>
      <c r="B41" s="2"/>
      <c r="C41" s="2"/>
      <c r="D41" s="15"/>
      <c r="E41" s="2"/>
      <c r="F41" s="2"/>
    </row>
    <row r="42" spans="1:7">
      <c r="A42" s="16" t="s">
        <v>68</v>
      </c>
      <c r="B42" s="16"/>
      <c r="C42" s="16"/>
      <c r="D42" s="16"/>
      <c r="E42" s="16"/>
      <c r="F42" s="16"/>
    </row>
    <row r="43" spans="1:7">
      <c r="A43" s="15"/>
      <c r="B43" s="2"/>
      <c r="C43" s="2"/>
      <c r="D43" s="15"/>
      <c r="E43" s="2"/>
      <c r="F43" s="2"/>
    </row>
    <row r="44" spans="1:7">
      <c r="A44" s="16" t="s">
        <v>69</v>
      </c>
      <c r="B44" s="16"/>
      <c r="C44" s="16"/>
      <c r="D44" s="16"/>
      <c r="E44" s="16"/>
      <c r="F44" s="16"/>
    </row>
  </sheetData>
  <mergeCells count="5">
    <mergeCell ref="A1:G1"/>
    <mergeCell ref="A2:G2"/>
    <mergeCell ref="A3:G3"/>
    <mergeCell ref="A42:F42"/>
    <mergeCell ref="A44:F4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L32"/>
  <sheetViews>
    <sheetView tabSelected="1" topLeftCell="A10" workbookViewId="0">
      <selection activeCell="B14" sqref="B14"/>
    </sheetView>
  </sheetViews>
  <sheetFormatPr defaultColWidth="50.7109375" defaultRowHeight="12.75"/>
  <cols>
    <col min="1" max="1" width="49.140625" style="35" customWidth="1"/>
    <col min="2" max="12" width="10.7109375" style="35" customWidth="1"/>
    <col min="13" max="20" width="13.28515625" style="35" customWidth="1"/>
    <col min="21" max="16384" width="50.7109375" style="35"/>
  </cols>
  <sheetData>
    <row r="1" spans="1:12">
      <c r="A1" s="43" t="s">
        <v>208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spans="1:12">
      <c r="A2" s="34" t="s">
        <v>71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2">
      <c r="A3" s="34" t="s">
        <v>72</v>
      </c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2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</row>
    <row r="5" spans="1:12" ht="51">
      <c r="A5" s="37" t="s">
        <v>209</v>
      </c>
      <c r="B5" s="38" t="s">
        <v>210</v>
      </c>
      <c r="C5" s="38" t="s">
        <v>211</v>
      </c>
      <c r="D5" s="38" t="s">
        <v>212</v>
      </c>
      <c r="E5" s="38" t="s">
        <v>213</v>
      </c>
      <c r="F5" s="38" t="s">
        <v>214</v>
      </c>
      <c r="G5" s="38" t="s">
        <v>215</v>
      </c>
      <c r="H5" s="38" t="s">
        <v>216</v>
      </c>
      <c r="I5" s="38" t="s">
        <v>217</v>
      </c>
      <c r="J5" s="38" t="s">
        <v>218</v>
      </c>
      <c r="K5" s="38" t="s">
        <v>219</v>
      </c>
      <c r="L5" s="39"/>
    </row>
    <row r="6" spans="1:12">
      <c r="A6" s="44" t="s">
        <v>8</v>
      </c>
      <c r="B6" s="45">
        <v>1</v>
      </c>
      <c r="C6" s="45">
        <v>2</v>
      </c>
      <c r="D6" s="45">
        <v>3</v>
      </c>
      <c r="E6" s="45">
        <v>4</v>
      </c>
      <c r="F6" s="45">
        <v>5</v>
      </c>
      <c r="G6" s="45">
        <v>6</v>
      </c>
      <c r="H6" s="45">
        <v>7</v>
      </c>
      <c r="I6" s="45">
        <v>8</v>
      </c>
      <c r="J6" s="45">
        <v>9</v>
      </c>
      <c r="K6" s="45">
        <v>10</v>
      </c>
    </row>
    <row r="7" spans="1:12">
      <c r="A7" s="40" t="s">
        <v>220</v>
      </c>
      <c r="B7" s="42">
        <v>1108</v>
      </c>
      <c r="C7" s="46"/>
      <c r="D7" s="42"/>
      <c r="E7" s="42">
        <v>171</v>
      </c>
      <c r="F7" s="42">
        <v>0</v>
      </c>
      <c r="G7" s="46">
        <v>222</v>
      </c>
      <c r="H7" s="42"/>
      <c r="I7" s="42">
        <v>-245</v>
      </c>
      <c r="J7" s="42"/>
      <c r="K7" s="42">
        <f>SUM(B7:J7)</f>
        <v>1256</v>
      </c>
    </row>
    <row r="8" spans="1:12">
      <c r="A8" s="40" t="s">
        <v>221</v>
      </c>
      <c r="B8" s="42"/>
      <c r="C8" s="42"/>
      <c r="D8" s="42"/>
      <c r="E8" s="42"/>
      <c r="F8" s="42"/>
      <c r="G8" s="42"/>
      <c r="H8" s="42"/>
      <c r="I8" s="42"/>
      <c r="J8" s="42"/>
      <c r="K8" s="42"/>
    </row>
    <row r="9" spans="1:12">
      <c r="A9" s="40" t="s">
        <v>222</v>
      </c>
      <c r="B9" s="42"/>
      <c r="C9" s="42"/>
      <c r="D9" s="42"/>
      <c r="E9" s="42"/>
      <c r="F9" s="42"/>
      <c r="G9" s="42"/>
      <c r="H9" s="42"/>
      <c r="I9" s="42"/>
      <c r="J9" s="42"/>
      <c r="K9" s="42"/>
    </row>
    <row r="10" spans="1:12" ht="25.5">
      <c r="A10" s="40" t="s">
        <v>223</v>
      </c>
      <c r="B10" s="42">
        <v>1108</v>
      </c>
      <c r="C10" s="42"/>
      <c r="D10" s="42"/>
      <c r="E10" s="42">
        <v>171</v>
      </c>
      <c r="F10" s="42">
        <v>0</v>
      </c>
      <c r="G10" s="42">
        <v>222</v>
      </c>
      <c r="H10" s="42"/>
      <c r="I10" s="42">
        <f>I7</f>
        <v>-245</v>
      </c>
      <c r="J10" s="42"/>
      <c r="K10" s="42">
        <f>SUM(B10:J10)</f>
        <v>1256</v>
      </c>
    </row>
    <row r="11" spans="1:12">
      <c r="A11" s="40" t="s">
        <v>224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</row>
    <row r="12" spans="1:12">
      <c r="A12" s="40" t="s">
        <v>225</v>
      </c>
      <c r="B12" s="42"/>
      <c r="C12" s="42"/>
      <c r="D12" s="42"/>
      <c r="E12" s="42"/>
      <c r="F12" s="42"/>
      <c r="G12" s="46"/>
      <c r="H12" s="42"/>
      <c r="I12" s="42"/>
      <c r="J12" s="42"/>
      <c r="K12" s="42"/>
    </row>
    <row r="13" spans="1:12">
      <c r="A13" s="40" t="s">
        <v>226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2">
      <c r="A14" s="40" t="s">
        <v>227</v>
      </c>
      <c r="B14" s="42"/>
      <c r="C14" s="42"/>
      <c r="D14" s="42"/>
      <c r="E14" s="42"/>
      <c r="F14" s="42"/>
      <c r="G14" s="42"/>
      <c r="H14" s="42"/>
      <c r="I14" s="42">
        <v>-126</v>
      </c>
      <c r="J14" s="42"/>
      <c r="K14" s="42">
        <f>SUM(B14:J14)</f>
        <v>-126</v>
      </c>
    </row>
    <row r="15" spans="1:12">
      <c r="A15" s="40" t="s">
        <v>228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</row>
    <row r="16" spans="1:12">
      <c r="A16" s="40" t="s">
        <v>229</v>
      </c>
      <c r="B16" s="42"/>
      <c r="C16" s="42"/>
      <c r="D16" s="42"/>
      <c r="E16" s="42"/>
      <c r="F16" s="42"/>
      <c r="G16" s="42"/>
      <c r="H16" s="42"/>
      <c r="I16" s="42"/>
      <c r="J16" s="42"/>
      <c r="K16" s="42"/>
    </row>
    <row r="17" spans="1:11">
      <c r="A17" s="40" t="s">
        <v>230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</row>
    <row r="18" spans="1:11">
      <c r="A18" s="40" t="s">
        <v>231</v>
      </c>
      <c r="B18" s="42"/>
      <c r="C18" s="42"/>
      <c r="D18" s="42"/>
      <c r="E18" s="42"/>
      <c r="F18" s="42"/>
      <c r="G18" s="42"/>
      <c r="H18" s="42"/>
      <c r="I18" s="42"/>
      <c r="J18" s="42"/>
      <c r="K18" s="42"/>
    </row>
    <row r="19" spans="1:11">
      <c r="A19" s="40" t="s">
        <v>225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</row>
    <row r="20" spans="1:11">
      <c r="A20" s="40" t="s">
        <v>226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</row>
    <row r="21" spans="1:11">
      <c r="A21" s="40" t="s">
        <v>232</v>
      </c>
      <c r="B21" s="42"/>
      <c r="C21" s="42"/>
      <c r="D21" s="42"/>
      <c r="E21" s="42"/>
      <c r="F21" s="42"/>
      <c r="G21" s="42"/>
      <c r="H21" s="42"/>
      <c r="I21" s="42"/>
      <c r="J21" s="42"/>
      <c r="K21" s="42"/>
    </row>
    <row r="22" spans="1:11">
      <c r="A22" s="40" t="s">
        <v>233</v>
      </c>
      <c r="B22" s="42">
        <f>SUM(B10:B21)</f>
        <v>1108</v>
      </c>
      <c r="C22" s="42"/>
      <c r="D22" s="42"/>
      <c r="E22" s="42">
        <f>SUM(E10:E21)</f>
        <v>171</v>
      </c>
      <c r="F22" s="42"/>
      <c r="G22" s="42">
        <f>SUM(G10:G21)</f>
        <v>222</v>
      </c>
      <c r="H22" s="42"/>
      <c r="I22" s="42">
        <f>SUM(I10:I20)</f>
        <v>-371</v>
      </c>
      <c r="J22" s="42"/>
      <c r="K22" s="42">
        <f>SUM(B22:J22)</f>
        <v>1130</v>
      </c>
    </row>
    <row r="23" spans="1:11" ht="25.5">
      <c r="A23" s="40" t="s">
        <v>234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</row>
    <row r="24" spans="1:11" ht="25.5">
      <c r="A24" s="40" t="s">
        <v>235</v>
      </c>
      <c r="B24" s="42">
        <f>SUM(B22:B23)</f>
        <v>1108</v>
      </c>
      <c r="C24" s="42"/>
      <c r="D24" s="42"/>
      <c r="E24" s="42">
        <f>SUM(E22:E23)</f>
        <v>171</v>
      </c>
      <c r="F24" s="42"/>
      <c r="G24" s="42">
        <f>SUM(G22:G23)</f>
        <v>222</v>
      </c>
      <c r="H24" s="42"/>
      <c r="I24" s="42">
        <f>SUM(I22:I23)</f>
        <v>-371</v>
      </c>
      <c r="J24" s="42"/>
      <c r="K24" s="47">
        <f>SUM(B24:J24)</f>
        <v>1130</v>
      </c>
    </row>
    <row r="28" spans="1:11">
      <c r="A28" s="12" t="s">
        <v>67</v>
      </c>
      <c r="B28" s="2"/>
      <c r="C28" s="2"/>
      <c r="D28" s="15"/>
      <c r="E28" s="2"/>
      <c r="F28" s="2"/>
    </row>
    <row r="29" spans="1:11">
      <c r="A29" s="14"/>
      <c r="B29" s="2"/>
      <c r="C29" s="2"/>
      <c r="D29" s="15"/>
      <c r="E29" s="2"/>
      <c r="F29" s="2"/>
    </row>
    <row r="30" spans="1:11">
      <c r="A30" s="16" t="s">
        <v>68</v>
      </c>
      <c r="B30" s="16"/>
      <c r="C30" s="16"/>
      <c r="D30" s="16"/>
      <c r="E30" s="16"/>
      <c r="F30" s="16"/>
    </row>
    <row r="31" spans="1:11">
      <c r="A31" s="15"/>
      <c r="B31" s="2"/>
      <c r="C31" s="2"/>
      <c r="D31" s="15"/>
      <c r="E31" s="2"/>
      <c r="F31" s="2"/>
    </row>
    <row r="32" spans="1:11">
      <c r="A32" s="16" t="s">
        <v>69</v>
      </c>
      <c r="B32" s="16"/>
      <c r="C32" s="16"/>
      <c r="D32" s="16"/>
      <c r="E32" s="16"/>
      <c r="F32" s="16"/>
      <c r="G32" s="16"/>
      <c r="H32" s="16"/>
      <c r="I32" s="16"/>
      <c r="J32" s="16"/>
      <c r="K32" s="16"/>
    </row>
  </sheetData>
  <mergeCells count="5">
    <mergeCell ref="A1:K1"/>
    <mergeCell ref="A2:K2"/>
    <mergeCell ref="A3:K3"/>
    <mergeCell ref="A30:F30"/>
    <mergeCell ref="A32:K3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opr</vt:lpstr>
      <vt:lpstr>bs</vt:lpstr>
      <vt:lpstr>pp</vt:lpstr>
      <vt:lpstr>sk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2014-04-12T14:42:17Z</dcterms:modified>
</cp:coreProperties>
</file>